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ämäTyökirja"/>
  <mc:AlternateContent xmlns:mc="http://schemas.openxmlformats.org/markup-compatibility/2006">
    <mc:Choice Requires="x15">
      <x15ac:absPath xmlns:x15ac="http://schemas.microsoft.com/office/spreadsheetml/2010/11/ac" url="K:\STO\STO-assistentit\Maarit\"/>
    </mc:Choice>
  </mc:AlternateContent>
  <xr:revisionPtr revIDLastSave="0" documentId="8_{E280BAD6-BE82-466A-8736-E18B72C39C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9" i="1" l="1"/>
  <c r="T38" i="1"/>
  <c r="T37" i="1"/>
  <c r="T36" i="1"/>
  <c r="T35" i="1"/>
  <c r="T34" i="1"/>
  <c r="T31" i="1"/>
  <c r="T30" i="1"/>
  <c r="T29" i="1"/>
  <c r="T27" i="1"/>
  <c r="T49" i="1" l="1"/>
  <c r="T48" i="1"/>
  <c r="T47" i="1"/>
  <c r="T46" i="1"/>
  <c r="T45" i="1" l="1"/>
  <c r="T44" i="1"/>
  <c r="T42" i="1"/>
  <c r="T43" i="1"/>
  <c r="S41" i="1"/>
  <c r="T41" i="1" s="1"/>
  <c r="E38" i="1" l="1"/>
</calcChain>
</file>

<file path=xl/sharedStrings.xml><?xml version="1.0" encoding="utf-8"?>
<sst xmlns="http://schemas.openxmlformats.org/spreadsheetml/2006/main" count="28" uniqueCount="28">
  <si>
    <t>Avolähteiden käyttö</t>
  </si>
  <si>
    <t>Hiukkaskiihdyttimien käyttö teollisuudessa ja läpivalaisussa (ei koske radionuklidien tuotantoa)</t>
  </si>
  <si>
    <t>Hiukkaskiihdyttimien käyttö tutkimuksessa ja radionuklidien tuotannossa</t>
  </si>
  <si>
    <t>Umpilähde, ei korkea-aktiivinen (maksu peritään enintään sadasta lähteestä)</t>
  </si>
  <si>
    <t>Röntgenlaite (ei koske teollisuuskuvauksen röntgenlaitetta eikä röntgenlaitetta, johon liittyy erikseen rakennettavia suojarakennelmia)</t>
  </si>
  <si>
    <t>Teollisuuskuvauksessa käytettävä röntgenlaite tai röntgenlaite, johon liittyy erikseen rakennettavia suojarakennelmia</t>
  </si>
  <si>
    <t>Hiukkaskiihdytin</t>
  </si>
  <si>
    <t>Säteilylähdekohtainen lisämaksu</t>
  </si>
  <si>
    <t>Avolähteet merkkiainekokeissa muualla kuin laboratoriossa</t>
  </si>
  <si>
    <t>Korkea-aktiivinen umpilähde</t>
  </si>
  <si>
    <t>Jos laboratoriossa käytetään eri käsittelytapoja niin toiminnan maksuluokka määräytyy suurimpaan maksuun johtavan käsittelytavan perusteella.</t>
  </si>
  <si>
    <t xml:space="preserve">Erityisen riskialtis työ k = 0,1, käsittely tavanomaisia kemiallisia menetelmiä käyttäen k =1, yksinkertainen käsittely k = 10 ja varastointi k = 100. </t>
  </si>
  <si>
    <t>Toiminta</t>
  </si>
  <si>
    <t>Vuosilaskun summa:</t>
  </si>
  <si>
    <t>Valitse kaikki tuvallisuuslupaan liittyvät toiminnat ja lisää toiminnoissa käytettävien laitteiden ja laboratorioiden lukumäärä</t>
  </si>
  <si>
    <t>Täytä käyttöpaikkojen lukumäärä</t>
  </si>
  <si>
    <t>Täytä säteilylähteiden lukumäärä</t>
  </si>
  <si>
    <t>Umpilähteiden käyttö</t>
  </si>
  <si>
    <t>Röntgenlaitteiden käyttö</t>
  </si>
  <si>
    <t>Säteilylähteiden kauppa</t>
  </si>
  <si>
    <t>Säteilylähteiden asennus-, huolto- ja korjaustoiminta sekä säteilylaitteiden valmistus</t>
  </si>
  <si>
    <t>Radioaktiivisten aineiden kuljetus</t>
  </si>
  <si>
    <t>Toiminta, jossa toistuvasti käsitellään tai varastoidaan orpoja lähteitä</t>
  </si>
  <si>
    <t>Radioaktiivisten jätteiden vastaanottaminen ja käsittely ja varastointi silloin, kun se ei ole osa muuta toimintaa</t>
  </si>
  <si>
    <r>
      <t>Avolähteet laboratoriossa, kun kerralla käsiteltävä radioaktiivisen aineen määrä on pienempi kuin k∙10∙vapaaraja</t>
    </r>
    <r>
      <rPr>
        <vertAlign val="superscript"/>
        <sz val="12"/>
        <color theme="1"/>
        <rFont val="Cambria"/>
        <family val="2"/>
        <scheme val="minor"/>
      </rPr>
      <t xml:space="preserve"> 1)</t>
    </r>
  </si>
  <si>
    <r>
      <t xml:space="preserve">Avolähteet laboratoriossa, kun kerralla käsiteltävä radioaktiivisen aineen määrä on suurempi tai yhtä suuri kuin k∙10∙ vapaaraja mutta pienempi kuin k∙10 000∙vapaaraja </t>
    </r>
    <r>
      <rPr>
        <vertAlign val="superscript"/>
        <sz val="12"/>
        <color theme="1"/>
        <rFont val="Cambria"/>
        <family val="2"/>
        <scheme val="minor"/>
      </rPr>
      <t>1)</t>
    </r>
  </si>
  <si>
    <r>
      <t xml:space="preserve">Avolähteet laboratoriossa, kun kerralla käsiteltävä radioaktiivisen aineen määrä on suurempi tai yhtä suuri kuin k∙10 000∙ vapaaraja </t>
    </r>
    <r>
      <rPr>
        <vertAlign val="superscript"/>
        <sz val="12"/>
        <color theme="1"/>
        <rFont val="Cambria"/>
        <family val="2"/>
        <scheme val="minor"/>
      </rPr>
      <t>1)</t>
    </r>
  </si>
  <si>
    <r>
      <t>1)</t>
    </r>
    <r>
      <rPr>
        <sz val="11"/>
        <rFont val="Cambria"/>
        <family val="1"/>
        <scheme val="minor"/>
      </rPr>
      <t xml:space="preserve"> Kerroin k määräytyy radioaktiivisen aineen käsittelytavasta seuraavasti: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</si>
</sst>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mbria"/>
      <family val="2"/>
      <scheme val="minor"/>
    </font>
    <font>
      <b/>
      <sz val="11"/>
      <color theme="0"/>
      <name val="Cambria"/>
      <family val="2"/>
      <scheme val="minor"/>
    </font>
    <font>
      <b/>
      <sz val="14"/>
      <name val="Cambria"/>
      <family val="1"/>
      <scheme val="minor"/>
    </font>
    <font>
      <b/>
      <sz val="14"/>
      <color theme="1"/>
      <name val="Cambria"/>
      <family val="1"/>
      <scheme val="minor"/>
    </font>
    <font>
      <sz val="10"/>
      <name val="Cambria"/>
      <family val="2"/>
      <scheme val="minor"/>
    </font>
    <font>
      <vertAlign val="superscript"/>
      <sz val="10"/>
      <color theme="1"/>
      <name val="Cambria"/>
      <family val="1"/>
      <scheme val="minor"/>
    </font>
    <font>
      <sz val="10"/>
      <color theme="1"/>
      <name val="Cambria"/>
      <family val="1"/>
      <scheme val="minor"/>
    </font>
    <font>
      <sz val="12"/>
      <color theme="1"/>
      <name val="Cambria"/>
      <family val="1"/>
      <scheme val="minor"/>
    </font>
    <font>
      <sz val="12"/>
      <color theme="1"/>
      <name val="Cambria"/>
      <family val="1"/>
    </font>
    <font>
      <sz val="12"/>
      <color theme="1"/>
      <name val="Cambria"/>
      <family val="2"/>
      <scheme val="minor"/>
    </font>
    <font>
      <vertAlign val="superscript"/>
      <sz val="12"/>
      <color theme="1"/>
      <name val="Cambria"/>
      <family val="2"/>
      <scheme val="minor"/>
    </font>
    <font>
      <vertAlign val="superscript"/>
      <sz val="11"/>
      <name val="Cambria"/>
      <family val="1"/>
      <scheme val="minor"/>
    </font>
    <font>
      <sz val="11"/>
      <name val="Cambria"/>
      <family val="1"/>
      <scheme val="minor"/>
    </font>
    <font>
      <sz val="11"/>
      <color theme="1"/>
      <name val="Cambria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2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/>
      <right style="double">
        <color rgb="FF3F3F3F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1">
    <xf numFmtId="0" fontId="0" fillId="0" borderId="0" xfId="0"/>
    <xf numFmtId="0" fontId="0" fillId="0" borderId="0" xfId="0" applyBorder="1"/>
    <xf numFmtId="0" fontId="4" fillId="0" borderId="3" xfId="0" applyFont="1" applyBorder="1"/>
    <xf numFmtId="0" fontId="4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/>
    <xf numFmtId="0" fontId="2" fillId="0" borderId="0" xfId="0" applyFont="1" applyBorder="1" applyAlignment="1"/>
    <xf numFmtId="0" fontId="0" fillId="0" borderId="9" xfId="0" applyBorder="1"/>
    <xf numFmtId="0" fontId="0" fillId="0" borderId="8" xfId="0" applyBorder="1"/>
    <xf numFmtId="0" fontId="4" fillId="0" borderId="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0" borderId="21" xfId="0" applyFont="1" applyBorder="1"/>
    <xf numFmtId="0" fontId="0" fillId="0" borderId="21" xfId="0" applyBorder="1"/>
    <xf numFmtId="0" fontId="3" fillId="0" borderId="0" xfId="0" applyFont="1" applyBorder="1"/>
    <xf numFmtId="0" fontId="5" fillId="0" borderId="0" xfId="0" applyFont="1" applyAlignment="1">
      <alignment vertical="center"/>
    </xf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Alignment="1">
      <alignment vertical="center"/>
    </xf>
    <xf numFmtId="0" fontId="0" fillId="0" borderId="0" xfId="0" applyFont="1" applyBorder="1"/>
    <xf numFmtId="0" fontId="0" fillId="0" borderId="10" xfId="0" applyFont="1" applyBorder="1" applyAlignment="1">
      <alignment horizontal="center"/>
    </xf>
    <xf numFmtId="0" fontId="0" fillId="0" borderId="0" xfId="0" applyFont="1"/>
    <xf numFmtId="0" fontId="0" fillId="0" borderId="20" xfId="0" applyFont="1" applyBorder="1" applyAlignment="1">
      <alignment horizontal="center"/>
    </xf>
    <xf numFmtId="0" fontId="9" fillId="0" borderId="8" xfId="0" applyFont="1" applyBorder="1"/>
    <xf numFmtId="0" fontId="9" fillId="0" borderId="0" xfId="0" applyFont="1" applyBorder="1"/>
    <xf numFmtId="0" fontId="11" fillId="0" borderId="0" xfId="0" applyFont="1" applyBorder="1"/>
    <xf numFmtId="0" fontId="13" fillId="0" borderId="0" xfId="0" applyFont="1" applyBorder="1"/>
    <xf numFmtId="0" fontId="12" fillId="0" borderId="0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2" borderId="14" xfId="1" applyBorder="1" applyAlignment="1">
      <alignment horizontal="center"/>
    </xf>
    <xf numFmtId="0" fontId="1" fillId="2" borderId="15" xfId="1" applyBorder="1" applyAlignment="1">
      <alignment horizontal="center"/>
    </xf>
    <xf numFmtId="0" fontId="1" fillId="2" borderId="0" xfId="1" applyBorder="1" applyAlignment="1">
      <alignment horizontal="center"/>
    </xf>
    <xf numFmtId="0" fontId="1" fillId="2" borderId="16" xfId="1" applyBorder="1" applyAlignment="1">
      <alignment horizontal="center"/>
    </xf>
    <xf numFmtId="0" fontId="1" fillId="2" borderId="17" xfId="1" applyBorder="1" applyAlignment="1">
      <alignment horizontal="center"/>
    </xf>
    <xf numFmtId="0" fontId="1" fillId="2" borderId="18" xfId="1" applyBorder="1" applyAlignment="1">
      <alignment horizontal="center"/>
    </xf>
    <xf numFmtId="0" fontId="1" fillId="2" borderId="19" xfId="1" applyBorder="1" applyAlignment="1">
      <alignment horizontal="center"/>
    </xf>
  </cellXfs>
  <cellStyles count="2">
    <cellStyle name="Normaali" xfId="0" builtinId="0"/>
    <cellStyle name="Tarkistussolu" xfId="1" builtin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S$29" lockText="1" noThreeD="1"/>
</file>

<file path=xl/ctrlProps/ctrlProp10.xml><?xml version="1.0" encoding="utf-8"?>
<formControlPr xmlns="http://schemas.microsoft.com/office/spreadsheetml/2009/9/main" objectType="CheckBox" fmlaLink="$S$27" lockText="1" noThreeD="1"/>
</file>

<file path=xl/ctrlProps/ctrlProp2.xml><?xml version="1.0" encoding="utf-8"?>
<formControlPr xmlns="http://schemas.microsoft.com/office/spreadsheetml/2009/9/main" objectType="CheckBox" fmlaLink="$S$30" lockText="1" noThreeD="1"/>
</file>

<file path=xl/ctrlProps/ctrlProp3.xml><?xml version="1.0" encoding="utf-8"?>
<formControlPr xmlns="http://schemas.microsoft.com/office/spreadsheetml/2009/9/main" objectType="CheckBox" fmlaLink="$S$31" lockText="1" noThreeD="1"/>
</file>

<file path=xl/ctrlProps/ctrlProp4.xml><?xml version="1.0" encoding="utf-8"?>
<formControlPr xmlns="http://schemas.microsoft.com/office/spreadsheetml/2009/9/main" objectType="CheckBox" fmlaLink="$S$34" lockText="1" noThreeD="1"/>
</file>

<file path=xl/ctrlProps/ctrlProp5.xml><?xml version="1.0" encoding="utf-8"?>
<formControlPr xmlns="http://schemas.microsoft.com/office/spreadsheetml/2009/9/main" objectType="CheckBox" fmlaLink="$S$35" lockText="1" noThreeD="1"/>
</file>

<file path=xl/ctrlProps/ctrlProp6.xml><?xml version="1.0" encoding="utf-8"?>
<formControlPr xmlns="http://schemas.microsoft.com/office/spreadsheetml/2009/9/main" objectType="CheckBox" fmlaLink="$S$36" lockText="1" noThreeD="1"/>
</file>

<file path=xl/ctrlProps/ctrlProp7.xml><?xml version="1.0" encoding="utf-8"?>
<formControlPr xmlns="http://schemas.microsoft.com/office/spreadsheetml/2009/9/main" objectType="CheckBox" fmlaLink="$S$37" lockText="1" noThreeD="1"/>
</file>

<file path=xl/ctrlProps/ctrlProp8.xml><?xml version="1.0" encoding="utf-8"?>
<formControlPr xmlns="http://schemas.microsoft.com/office/spreadsheetml/2009/9/main" objectType="CheckBox" fmlaLink="$S$38" lockText="1" noThreeD="1"/>
</file>

<file path=xl/ctrlProps/ctrlProp9.xml><?xml version="1.0" encoding="utf-8"?>
<formControlPr xmlns="http://schemas.microsoft.com/office/spreadsheetml/2009/9/main" objectType="CheckBox" fmlaLink="$S$3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403860</xdr:colOff>
          <xdr:row>6</xdr:row>
          <xdr:rowOff>22860</xdr:rowOff>
        </xdr:from>
        <xdr:to>
          <xdr:col>0</xdr:col>
          <xdr:colOff>670560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403860</xdr:colOff>
          <xdr:row>7</xdr:row>
          <xdr:rowOff>22860</xdr:rowOff>
        </xdr:from>
        <xdr:to>
          <xdr:col>0</xdr:col>
          <xdr:colOff>670560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403860</xdr:colOff>
          <xdr:row>8</xdr:row>
          <xdr:rowOff>22860</xdr:rowOff>
        </xdr:from>
        <xdr:to>
          <xdr:col>0</xdr:col>
          <xdr:colOff>670560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403860</xdr:colOff>
          <xdr:row>9</xdr:row>
          <xdr:rowOff>22860</xdr:rowOff>
        </xdr:from>
        <xdr:to>
          <xdr:col>0</xdr:col>
          <xdr:colOff>670560</xdr:colOff>
          <xdr:row>10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403860</xdr:colOff>
          <xdr:row>10</xdr:row>
          <xdr:rowOff>22860</xdr:rowOff>
        </xdr:from>
        <xdr:to>
          <xdr:col>0</xdr:col>
          <xdr:colOff>670560</xdr:colOff>
          <xdr:row>11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403860</xdr:colOff>
          <xdr:row>11</xdr:row>
          <xdr:rowOff>22860</xdr:rowOff>
        </xdr:from>
        <xdr:to>
          <xdr:col>0</xdr:col>
          <xdr:colOff>670560</xdr:colOff>
          <xdr:row>12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403860</xdr:colOff>
          <xdr:row>12</xdr:row>
          <xdr:rowOff>22860</xdr:rowOff>
        </xdr:from>
        <xdr:to>
          <xdr:col>0</xdr:col>
          <xdr:colOff>670560</xdr:colOff>
          <xdr:row>13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403860</xdr:colOff>
          <xdr:row>13</xdr:row>
          <xdr:rowOff>22860</xdr:rowOff>
        </xdr:from>
        <xdr:to>
          <xdr:col>0</xdr:col>
          <xdr:colOff>670560</xdr:colOff>
          <xdr:row>14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403860</xdr:colOff>
          <xdr:row>14</xdr:row>
          <xdr:rowOff>22860</xdr:rowOff>
        </xdr:from>
        <xdr:to>
          <xdr:col>0</xdr:col>
          <xdr:colOff>670560</xdr:colOff>
          <xdr:row>15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403860</xdr:colOff>
          <xdr:row>5</xdr:row>
          <xdr:rowOff>22860</xdr:rowOff>
        </xdr:from>
        <xdr:to>
          <xdr:col>0</xdr:col>
          <xdr:colOff>670560</xdr:colOff>
          <xdr:row>6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UK">
  <a:themeElements>
    <a:clrScheme name="STUK">
      <a:dk1>
        <a:srgbClr val="000000"/>
      </a:dk1>
      <a:lt1>
        <a:sysClr val="window" lastClr="FFFFFF"/>
      </a:lt1>
      <a:dk2>
        <a:srgbClr val="0066B3"/>
      </a:dk2>
      <a:lt2>
        <a:srgbClr val="C99AC6"/>
      </a:lt2>
      <a:accent1>
        <a:srgbClr val="0066B3"/>
      </a:accent1>
      <a:accent2>
        <a:srgbClr val="50C2BF"/>
      </a:accent2>
      <a:accent3>
        <a:srgbClr val="F48480"/>
      </a:accent3>
      <a:accent4>
        <a:srgbClr val="FCBA61"/>
      </a:accent4>
      <a:accent5>
        <a:srgbClr val="6ECFF6"/>
      </a:accent5>
      <a:accent6>
        <a:srgbClr val="94CC80"/>
      </a:accent6>
      <a:hlink>
        <a:srgbClr val="50C2BF"/>
      </a:hlink>
      <a:folHlink>
        <a:srgbClr val="999999"/>
      </a:folHlink>
    </a:clrScheme>
    <a:fontScheme name="Mukautettu 1">
      <a:majorFont>
        <a:latin typeface="Arial"/>
        <a:ea typeface=""/>
        <a:cs typeface=""/>
      </a:majorFont>
      <a:minorFont>
        <a:latin typeface="Cambr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>
    <pageSetUpPr autoPageBreaks="0"/>
  </sheetPr>
  <dimension ref="A1:T56"/>
  <sheetViews>
    <sheetView tabSelected="1" topLeftCell="A2" zoomScale="80" zoomScaleNormal="80" workbookViewId="0">
      <selection activeCell="A20" sqref="A20"/>
    </sheetView>
  </sheetViews>
  <sheetFormatPr defaultRowHeight="13.8" x14ac:dyDescent="0.25"/>
  <cols>
    <col min="16" max="16" width="23.69921875" customWidth="1"/>
    <col min="17" max="17" width="132.69921875" customWidth="1"/>
    <col min="18" max="18" width="9.59765625" customWidth="1"/>
    <col min="19" max="19" width="6.09765625" hidden="1" customWidth="1"/>
    <col min="20" max="20" width="6.59765625" hidden="1" customWidth="1"/>
    <col min="21" max="21" width="17.59765625" customWidth="1"/>
    <col min="22" max="22" width="22.19921875" customWidth="1"/>
  </cols>
  <sheetData>
    <row r="1" spans="1:19" ht="14.4" hidden="1" thickTop="1" x14ac:dyDescent="0.2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38"/>
    </row>
    <row r="2" spans="1:19" ht="17.399999999999999" x14ac:dyDescent="0.3">
      <c r="A2" s="7" t="s">
        <v>14</v>
      </c>
      <c r="B2" s="8"/>
      <c r="C2" s="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9"/>
      <c r="Q2" s="39"/>
    </row>
    <row r="3" spans="1:19" x14ac:dyDescent="0.25">
      <c r="A3" s="1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9"/>
      <c r="Q3" s="39"/>
    </row>
    <row r="4" spans="1:19" ht="17.399999999999999" x14ac:dyDescent="0.3">
      <c r="A4" s="10"/>
      <c r="B4" s="15" t="s">
        <v>12</v>
      </c>
      <c r="C4" s="1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9"/>
      <c r="Q4" s="39"/>
    </row>
    <row r="5" spans="1:19" ht="17.399999999999999" x14ac:dyDescent="0.3">
      <c r="A5" s="10"/>
      <c r="B5" s="17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9"/>
      <c r="Q5" s="39"/>
    </row>
    <row r="6" spans="1:19" ht="15" x14ac:dyDescent="0.25">
      <c r="A6" s="10"/>
      <c r="B6" s="20" t="s">
        <v>17</v>
      </c>
      <c r="C6" s="20"/>
      <c r="D6" s="20"/>
      <c r="E6" s="20"/>
      <c r="F6" s="20"/>
      <c r="G6" s="20"/>
      <c r="H6" s="20"/>
      <c r="I6" s="20"/>
      <c r="J6" s="20"/>
      <c r="K6" s="20"/>
      <c r="L6" s="1"/>
      <c r="M6" s="1"/>
      <c r="N6" s="1"/>
      <c r="O6" s="1"/>
      <c r="P6" s="9"/>
      <c r="Q6" s="39"/>
      <c r="S6">
        <v>160</v>
      </c>
    </row>
    <row r="7" spans="1:19" ht="15" x14ac:dyDescent="0.25">
      <c r="A7" s="10"/>
      <c r="B7" s="20" t="s">
        <v>18</v>
      </c>
      <c r="C7" s="20"/>
      <c r="D7" s="20"/>
      <c r="E7" s="20"/>
      <c r="F7" s="20"/>
      <c r="G7" s="20"/>
      <c r="H7" s="20"/>
      <c r="I7" s="20"/>
      <c r="J7" s="20"/>
      <c r="K7" s="20"/>
      <c r="L7" s="1"/>
      <c r="M7" s="1"/>
      <c r="N7" s="1"/>
      <c r="O7" s="1"/>
      <c r="P7" s="9"/>
      <c r="Q7" s="39"/>
      <c r="S7">
        <v>400</v>
      </c>
    </row>
    <row r="8" spans="1:19" ht="15" x14ac:dyDescent="0.25">
      <c r="A8" s="10"/>
      <c r="B8" s="21" t="s">
        <v>19</v>
      </c>
      <c r="C8" s="20"/>
      <c r="D8" s="20"/>
      <c r="E8" s="20"/>
      <c r="F8" s="20"/>
      <c r="G8" s="20"/>
      <c r="H8" s="20"/>
      <c r="I8" s="20"/>
      <c r="J8" s="20"/>
      <c r="K8" s="20"/>
      <c r="L8" s="1"/>
      <c r="M8" s="1"/>
      <c r="N8" s="1"/>
      <c r="O8" s="1"/>
      <c r="P8" s="9"/>
      <c r="Q8" s="39"/>
      <c r="S8">
        <v>400</v>
      </c>
    </row>
    <row r="9" spans="1:19" ht="15" x14ac:dyDescent="0.25">
      <c r="A9" s="10"/>
      <c r="B9" s="21" t="s">
        <v>20</v>
      </c>
      <c r="C9" s="20"/>
      <c r="D9" s="20"/>
      <c r="E9" s="20"/>
      <c r="F9" s="20"/>
      <c r="G9" s="20"/>
      <c r="H9" s="20"/>
      <c r="I9" s="20"/>
      <c r="J9" s="20"/>
      <c r="K9" s="20"/>
      <c r="L9" s="1"/>
      <c r="M9" s="1"/>
      <c r="N9" s="1"/>
      <c r="O9" s="1"/>
      <c r="P9" s="9"/>
      <c r="Q9" s="39"/>
      <c r="S9">
        <v>400</v>
      </c>
    </row>
    <row r="10" spans="1:19" ht="15" x14ac:dyDescent="0.25">
      <c r="A10" s="10"/>
      <c r="B10" s="21" t="s">
        <v>21</v>
      </c>
      <c r="C10" s="20"/>
      <c r="D10" s="20"/>
      <c r="E10" s="20"/>
      <c r="F10" s="20"/>
      <c r="G10" s="20"/>
      <c r="H10" s="20"/>
      <c r="I10" s="20"/>
      <c r="J10" s="20"/>
      <c r="K10" s="20"/>
      <c r="L10" s="1"/>
      <c r="M10" s="1"/>
      <c r="N10" s="1"/>
      <c r="O10" s="1"/>
      <c r="P10" s="9"/>
      <c r="Q10" s="39"/>
      <c r="S10">
        <v>400</v>
      </c>
    </row>
    <row r="11" spans="1:19" ht="15" x14ac:dyDescent="0.25">
      <c r="A11" s="10"/>
      <c r="B11" s="21" t="s">
        <v>22</v>
      </c>
      <c r="C11" s="20"/>
      <c r="D11" s="20"/>
      <c r="E11" s="20"/>
      <c r="F11" s="20"/>
      <c r="G11" s="20"/>
      <c r="H11" s="20"/>
      <c r="I11" s="20"/>
      <c r="J11" s="20"/>
      <c r="K11" s="20"/>
      <c r="L11" s="1"/>
      <c r="M11" s="1"/>
      <c r="N11" s="1"/>
      <c r="O11" s="1"/>
      <c r="P11" s="9"/>
      <c r="Q11" s="39"/>
      <c r="S11">
        <v>400</v>
      </c>
    </row>
    <row r="12" spans="1:19" ht="15" x14ac:dyDescent="0.25">
      <c r="A12" s="10"/>
      <c r="B12" s="20" t="s">
        <v>0</v>
      </c>
      <c r="C12" s="20"/>
      <c r="D12" s="20"/>
      <c r="E12" s="20"/>
      <c r="F12" s="20"/>
      <c r="G12" s="20"/>
      <c r="H12" s="20"/>
      <c r="I12" s="20"/>
      <c r="J12" s="20"/>
      <c r="K12" s="20"/>
      <c r="L12" s="1"/>
      <c r="M12" s="1"/>
      <c r="N12" s="1"/>
      <c r="O12" s="1"/>
      <c r="P12" s="9"/>
      <c r="Q12" s="39"/>
      <c r="S12">
        <v>400</v>
      </c>
    </row>
    <row r="13" spans="1:19" ht="15" x14ac:dyDescent="0.25">
      <c r="A13" s="10"/>
      <c r="B13" s="20" t="s">
        <v>1</v>
      </c>
      <c r="C13" s="20"/>
      <c r="D13" s="20"/>
      <c r="E13" s="20"/>
      <c r="F13" s="20"/>
      <c r="G13" s="20"/>
      <c r="H13" s="20"/>
      <c r="I13" s="20"/>
      <c r="J13" s="20"/>
      <c r="K13" s="20"/>
      <c r="L13" s="1"/>
      <c r="M13" s="1"/>
      <c r="N13" s="1"/>
      <c r="O13" s="1"/>
      <c r="P13" s="9"/>
      <c r="Q13" s="39"/>
      <c r="S13">
        <v>1000</v>
      </c>
    </row>
    <row r="14" spans="1:19" ht="15" x14ac:dyDescent="0.25">
      <c r="A14" s="10"/>
      <c r="B14" s="20" t="s">
        <v>2</v>
      </c>
      <c r="C14" s="20"/>
      <c r="D14" s="20"/>
      <c r="E14" s="20"/>
      <c r="F14" s="20"/>
      <c r="G14" s="20"/>
      <c r="H14" s="20"/>
      <c r="I14" s="20"/>
      <c r="J14" s="20"/>
      <c r="K14" s="20"/>
      <c r="L14" s="1"/>
      <c r="M14" s="1"/>
      <c r="N14" s="1"/>
      <c r="O14" s="1"/>
      <c r="P14" s="9"/>
      <c r="Q14" s="39"/>
      <c r="S14">
        <v>1000</v>
      </c>
    </row>
    <row r="15" spans="1:19" ht="15" x14ac:dyDescent="0.25">
      <c r="A15" s="10"/>
      <c r="B15" s="21" t="s">
        <v>23</v>
      </c>
      <c r="C15" s="20"/>
      <c r="D15" s="20"/>
      <c r="E15" s="20"/>
      <c r="F15" s="20"/>
      <c r="G15" s="20"/>
      <c r="H15" s="20"/>
      <c r="I15" s="20"/>
      <c r="J15" s="20"/>
      <c r="K15" s="20"/>
      <c r="L15" s="1"/>
      <c r="M15" s="1"/>
      <c r="N15" s="1"/>
      <c r="O15" s="1"/>
      <c r="P15" s="9"/>
      <c r="Q15" s="39"/>
    </row>
    <row r="16" spans="1:19" x14ac:dyDescent="0.25">
      <c r="A16" s="10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9"/>
      <c r="Q16" s="39"/>
    </row>
    <row r="17" spans="1:20" ht="17.399999999999999" x14ac:dyDescent="0.3">
      <c r="A17" s="10"/>
      <c r="B17" s="15" t="s">
        <v>7</v>
      </c>
      <c r="C17" s="16"/>
      <c r="D17" s="16"/>
      <c r="E17" s="16"/>
      <c r="F17" s="16"/>
      <c r="G17" s="1"/>
      <c r="H17" s="1"/>
      <c r="I17" s="1"/>
      <c r="J17" s="1"/>
      <c r="K17" s="1"/>
      <c r="L17" s="1"/>
      <c r="M17" s="1"/>
      <c r="N17" s="1"/>
      <c r="O17" s="1"/>
      <c r="P17" s="9"/>
      <c r="Q17" s="39"/>
    </row>
    <row r="18" spans="1:20" x14ac:dyDescent="0.25">
      <c r="N18" s="1"/>
      <c r="O18" s="1"/>
      <c r="P18" s="9"/>
      <c r="Q18" s="39"/>
      <c r="S18">
        <v>80</v>
      </c>
    </row>
    <row r="19" spans="1:20" ht="15" x14ac:dyDescent="0.25">
      <c r="A19" s="26" t="s">
        <v>16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1"/>
      <c r="N19" s="1"/>
      <c r="O19" s="1"/>
      <c r="P19" s="9"/>
      <c r="Q19" s="39"/>
      <c r="S19">
        <v>80</v>
      </c>
    </row>
    <row r="20" spans="1:20" ht="15" x14ac:dyDescent="0.25">
      <c r="A20" s="23"/>
      <c r="B20" s="27" t="s">
        <v>3</v>
      </c>
      <c r="C20" s="27"/>
      <c r="D20" s="27"/>
      <c r="E20" s="22"/>
      <c r="F20" s="22"/>
      <c r="G20" s="22"/>
      <c r="H20" s="22"/>
      <c r="I20" s="22"/>
      <c r="J20" s="22"/>
      <c r="K20" s="22"/>
      <c r="L20" s="22"/>
      <c r="M20" s="1"/>
      <c r="N20" s="1"/>
      <c r="O20" s="1"/>
      <c r="P20" s="9"/>
      <c r="Q20" s="39"/>
      <c r="S20">
        <v>140</v>
      </c>
    </row>
    <row r="21" spans="1:20" ht="15" x14ac:dyDescent="0.25">
      <c r="A21" s="23"/>
      <c r="B21" s="27" t="s">
        <v>4</v>
      </c>
      <c r="C21" s="27"/>
      <c r="D21" s="27"/>
      <c r="E21" s="22"/>
      <c r="F21" s="22"/>
      <c r="G21" s="22"/>
      <c r="H21" s="22"/>
      <c r="I21" s="22"/>
      <c r="J21" s="22"/>
      <c r="K21" s="22"/>
      <c r="L21" s="22"/>
      <c r="M21" s="1"/>
      <c r="N21" s="1"/>
      <c r="O21" s="1"/>
      <c r="P21" s="9"/>
      <c r="Q21" s="39"/>
      <c r="S21">
        <v>140</v>
      </c>
    </row>
    <row r="22" spans="1:20" ht="15" x14ac:dyDescent="0.25">
      <c r="A22" s="23"/>
      <c r="B22" s="27" t="s">
        <v>5</v>
      </c>
      <c r="C22" s="27"/>
      <c r="D22" s="27"/>
      <c r="E22" s="22"/>
      <c r="F22" s="22"/>
      <c r="G22" s="22"/>
      <c r="H22" s="22"/>
      <c r="I22" s="22"/>
      <c r="J22" s="22"/>
      <c r="K22" s="22"/>
      <c r="L22" s="22"/>
      <c r="M22" s="1"/>
      <c r="N22" s="1"/>
      <c r="O22" s="1"/>
      <c r="P22" s="9"/>
      <c r="Q22" s="39"/>
      <c r="S22">
        <v>140</v>
      </c>
    </row>
    <row r="23" spans="1:20" ht="15" x14ac:dyDescent="0.25">
      <c r="A23" s="23"/>
      <c r="B23" s="27" t="s">
        <v>6</v>
      </c>
      <c r="C23" s="27"/>
      <c r="D23" s="27"/>
      <c r="E23" s="22"/>
      <c r="F23" s="22"/>
      <c r="G23" s="22"/>
      <c r="H23" s="22"/>
      <c r="I23" s="22"/>
      <c r="J23" s="22"/>
      <c r="K23" s="22"/>
      <c r="L23" s="22"/>
      <c r="M23" s="1"/>
      <c r="N23" s="1"/>
      <c r="O23" s="1"/>
      <c r="P23" s="9"/>
      <c r="Q23" s="39"/>
      <c r="S23">
        <v>390</v>
      </c>
    </row>
    <row r="24" spans="1:20" ht="15" x14ac:dyDescent="0.25">
      <c r="A24" s="23"/>
      <c r="B24" s="27" t="s">
        <v>9</v>
      </c>
      <c r="C24" s="27"/>
      <c r="D24" s="27"/>
      <c r="E24" s="22"/>
      <c r="F24" s="22"/>
      <c r="G24" s="22"/>
      <c r="H24" s="22"/>
      <c r="I24" s="22"/>
      <c r="J24" s="22"/>
      <c r="K24" s="22"/>
      <c r="L24" s="22"/>
      <c r="M24" s="1"/>
      <c r="N24" s="1"/>
      <c r="O24" s="1"/>
      <c r="P24" s="9"/>
      <c r="Q24" s="39"/>
      <c r="S24">
        <v>390</v>
      </c>
    </row>
    <row r="25" spans="1:20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N25" s="1"/>
      <c r="O25" s="1"/>
      <c r="P25" s="9"/>
      <c r="Q25" s="39"/>
      <c r="S25">
        <v>560</v>
      </c>
    </row>
    <row r="26" spans="1:20" ht="15" x14ac:dyDescent="0.25">
      <c r="A26" s="26" t="s">
        <v>15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1"/>
      <c r="N26" s="1"/>
      <c r="O26" s="1"/>
      <c r="P26" s="9"/>
      <c r="Q26" s="39"/>
      <c r="S26">
        <v>840</v>
      </c>
    </row>
    <row r="27" spans="1:20" ht="16.8" x14ac:dyDescent="0.25">
      <c r="A27" s="25"/>
      <c r="B27" s="27" t="s">
        <v>24</v>
      </c>
      <c r="C27" s="27"/>
      <c r="D27" s="27"/>
      <c r="E27" s="27"/>
      <c r="F27" s="27"/>
      <c r="G27" s="22"/>
      <c r="H27" s="22"/>
      <c r="I27" s="22"/>
      <c r="J27" s="22"/>
      <c r="K27" s="22"/>
      <c r="L27" s="22"/>
      <c r="M27" s="1"/>
      <c r="N27" s="1"/>
      <c r="O27" s="1"/>
      <c r="P27" s="9"/>
      <c r="Q27" s="39"/>
      <c r="S27" t="b">
        <v>0</v>
      </c>
      <c r="T27">
        <f>IF(S27=TRUE,1*180,0)</f>
        <v>0</v>
      </c>
    </row>
    <row r="28" spans="1:20" ht="16.8" x14ac:dyDescent="0.25">
      <c r="A28" s="25"/>
      <c r="B28" s="27" t="s">
        <v>25</v>
      </c>
      <c r="C28" s="27"/>
      <c r="D28" s="27"/>
      <c r="E28" s="27"/>
      <c r="F28" s="27"/>
      <c r="G28" s="22"/>
      <c r="H28" s="22"/>
      <c r="I28" s="22"/>
      <c r="J28" s="22"/>
      <c r="K28" s="22"/>
      <c r="L28" s="22"/>
      <c r="M28" s="1"/>
      <c r="N28" s="1"/>
      <c r="O28" s="1"/>
      <c r="P28" s="9"/>
      <c r="Q28" s="39"/>
    </row>
    <row r="29" spans="1:20" ht="16.8" x14ac:dyDescent="0.25">
      <c r="A29" s="25"/>
      <c r="B29" s="27" t="s">
        <v>26</v>
      </c>
      <c r="C29" s="27"/>
      <c r="D29" s="27"/>
      <c r="E29" s="27"/>
      <c r="F29" s="27"/>
      <c r="G29" s="22"/>
      <c r="H29" s="22"/>
      <c r="I29" s="22"/>
      <c r="J29" s="22"/>
      <c r="K29" s="22"/>
      <c r="L29" s="22"/>
      <c r="M29" s="1"/>
      <c r="N29" s="1"/>
      <c r="O29" s="1"/>
      <c r="P29" s="9"/>
      <c r="Q29" s="39"/>
      <c r="S29" t="b">
        <v>0</v>
      </c>
      <c r="T29">
        <f>IF(S29=TRUE,1*180,0)</f>
        <v>0</v>
      </c>
    </row>
    <row r="30" spans="1:20" ht="15" x14ac:dyDescent="0.25">
      <c r="A30" s="25"/>
      <c r="B30" s="27" t="s">
        <v>8</v>
      </c>
      <c r="C30" s="27"/>
      <c r="D30" s="27"/>
      <c r="E30" s="27"/>
      <c r="F30" s="27"/>
      <c r="G30" s="22"/>
      <c r="H30" s="22"/>
      <c r="I30" s="22"/>
      <c r="J30" s="22"/>
      <c r="K30" s="22"/>
      <c r="L30" s="22"/>
      <c r="M30" s="1"/>
      <c r="N30" s="1"/>
      <c r="O30" s="1"/>
      <c r="P30" s="9"/>
      <c r="Q30" s="39"/>
      <c r="S30" t="b">
        <v>0</v>
      </c>
      <c r="T30">
        <f>IF(S30=TRUE,1*620,0)</f>
        <v>0</v>
      </c>
    </row>
    <row r="31" spans="1:20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9"/>
      <c r="Q31" s="39"/>
      <c r="S31" t="b">
        <v>0</v>
      </c>
      <c r="T31">
        <f>IF(S31=TRUE,1*620,0)</f>
        <v>0</v>
      </c>
    </row>
    <row r="32" spans="1:20" ht="14.4" x14ac:dyDescent="0.25">
      <c r="A32" s="10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"/>
      <c r="O32" s="1"/>
      <c r="P32" s="9"/>
      <c r="Q32" s="39"/>
    </row>
    <row r="33" spans="1:20" x14ac:dyDescent="0.25">
      <c r="A33" s="1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"/>
      <c r="O33" s="1"/>
      <c r="P33" s="9"/>
      <c r="Q33" s="39"/>
    </row>
    <row r="34" spans="1:20" ht="15.6" x14ac:dyDescent="0.25">
      <c r="A34" s="10"/>
      <c r="B34" s="28" t="s">
        <v>27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11"/>
      <c r="O34" s="1"/>
      <c r="P34" s="9"/>
      <c r="Q34" s="39"/>
      <c r="S34" t="b">
        <v>0</v>
      </c>
      <c r="T34">
        <f>IF(S34=TRUE,1*620,0)</f>
        <v>0</v>
      </c>
    </row>
    <row r="35" spans="1:20" x14ac:dyDescent="0.25">
      <c r="A35" s="10"/>
      <c r="B35" s="30" t="s">
        <v>11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11"/>
      <c r="O35" s="1"/>
      <c r="P35" s="9"/>
      <c r="Q35" s="39"/>
      <c r="S35" t="b">
        <v>0</v>
      </c>
      <c r="T35">
        <f>IF(S35=TRUE,1*620,0)</f>
        <v>0</v>
      </c>
    </row>
    <row r="36" spans="1:20" x14ac:dyDescent="0.25">
      <c r="A36" s="10"/>
      <c r="B36" s="30" t="s">
        <v>10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11"/>
      <c r="O36" s="1"/>
      <c r="P36" s="9"/>
      <c r="Q36" s="39"/>
      <c r="S36" t="b">
        <v>0</v>
      </c>
      <c r="T36">
        <f>IF(S36=TRUE,1*620,0)</f>
        <v>0</v>
      </c>
    </row>
    <row r="37" spans="1:20" ht="14.4" thickBot="1" x14ac:dyDescent="0.3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9"/>
      <c r="Q37" s="39"/>
      <c r="S37" t="b">
        <v>0</v>
      </c>
      <c r="T37">
        <f>IF(S37=TRUE,1*620,0)</f>
        <v>0</v>
      </c>
    </row>
    <row r="38" spans="1:20" ht="18" thickBot="1" x14ac:dyDescent="0.3">
      <c r="A38" s="10"/>
      <c r="B38" s="31" t="s">
        <v>13</v>
      </c>
      <c r="C38" s="3"/>
      <c r="D38" s="2"/>
      <c r="E38" s="33">
        <f>SUM(T27:T49)</f>
        <v>0</v>
      </c>
      <c r="F38" s="32"/>
      <c r="G38" s="11"/>
      <c r="H38" s="1"/>
      <c r="I38" s="1"/>
      <c r="J38" s="1"/>
      <c r="K38" s="1"/>
      <c r="L38" s="1"/>
      <c r="M38" s="1"/>
      <c r="N38" s="1"/>
      <c r="O38" s="1"/>
      <c r="P38" s="9"/>
      <c r="Q38" s="39"/>
      <c r="S38" t="b">
        <v>0</v>
      </c>
      <c r="T38">
        <f>IF(S38=TRUE,1*1680,0)</f>
        <v>0</v>
      </c>
    </row>
    <row r="39" spans="1:20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9"/>
      <c r="Q39" s="39"/>
      <c r="S39" t="b">
        <v>0</v>
      </c>
      <c r="T39">
        <f>IF(S39=TRUE,1*1680,0)</f>
        <v>0</v>
      </c>
    </row>
    <row r="40" spans="1:20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9"/>
      <c r="Q40" s="39"/>
    </row>
    <row r="41" spans="1:20" ht="14.4" thickBot="1" x14ac:dyDescent="0.3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4"/>
      <c r="Q41" s="40"/>
      <c r="S41">
        <f>A20*S18</f>
        <v>0</v>
      </c>
      <c r="T41">
        <f>IF(S41&lt;8000,S41,8000)</f>
        <v>0</v>
      </c>
    </row>
    <row r="42" spans="1:20" ht="14.4" thickTop="1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  <c r="T42">
        <f>A21*S19</f>
        <v>0</v>
      </c>
    </row>
    <row r="43" spans="1:20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7"/>
      <c r="T43">
        <f>A22*S20</f>
        <v>0</v>
      </c>
    </row>
    <row r="44" spans="1:20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7"/>
      <c r="T44">
        <f>A23*S21</f>
        <v>0</v>
      </c>
    </row>
    <row r="45" spans="1:2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7"/>
      <c r="T45">
        <f>A24*S25</f>
        <v>0</v>
      </c>
    </row>
    <row r="46" spans="1:20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7"/>
      <c r="T46">
        <f>A27*S22</f>
        <v>0</v>
      </c>
    </row>
    <row r="47" spans="1:20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7"/>
      <c r="T47">
        <f>A28*S23</f>
        <v>0</v>
      </c>
    </row>
    <row r="48" spans="1:20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7"/>
      <c r="T48">
        <f>A29*S26</f>
        <v>0</v>
      </c>
    </row>
    <row r="49" spans="1:20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7"/>
      <c r="T49">
        <f>A30*S24</f>
        <v>0</v>
      </c>
    </row>
    <row r="50" spans="1:20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7"/>
    </row>
    <row r="51" spans="1:20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7"/>
    </row>
    <row r="52" spans="1:20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7"/>
    </row>
    <row r="53" spans="1:20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7"/>
    </row>
    <row r="54" spans="1:20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7"/>
    </row>
    <row r="55" spans="1:2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7"/>
    </row>
    <row r="56" spans="1:20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7"/>
    </row>
  </sheetData>
  <mergeCells count="2">
    <mergeCell ref="A42:Q56"/>
    <mergeCell ref="Q1:Q4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403860</xdr:colOff>
                    <xdr:row>6</xdr:row>
                    <xdr:rowOff>22860</xdr:rowOff>
                  </from>
                  <to>
                    <xdr:col>0</xdr:col>
                    <xdr:colOff>670560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403860</xdr:colOff>
                    <xdr:row>7</xdr:row>
                    <xdr:rowOff>22860</xdr:rowOff>
                  </from>
                  <to>
                    <xdr:col>0</xdr:col>
                    <xdr:colOff>670560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403860</xdr:colOff>
                    <xdr:row>8</xdr:row>
                    <xdr:rowOff>22860</xdr:rowOff>
                  </from>
                  <to>
                    <xdr:col>0</xdr:col>
                    <xdr:colOff>670560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403860</xdr:colOff>
                    <xdr:row>9</xdr:row>
                    <xdr:rowOff>22860</xdr:rowOff>
                  </from>
                  <to>
                    <xdr:col>0</xdr:col>
                    <xdr:colOff>670560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403860</xdr:colOff>
                    <xdr:row>10</xdr:row>
                    <xdr:rowOff>22860</xdr:rowOff>
                  </from>
                  <to>
                    <xdr:col>0</xdr:col>
                    <xdr:colOff>670560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403860</xdr:colOff>
                    <xdr:row>11</xdr:row>
                    <xdr:rowOff>22860</xdr:rowOff>
                  </from>
                  <to>
                    <xdr:col>0</xdr:col>
                    <xdr:colOff>670560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403860</xdr:colOff>
                    <xdr:row>12</xdr:row>
                    <xdr:rowOff>22860</xdr:rowOff>
                  </from>
                  <to>
                    <xdr:col>0</xdr:col>
                    <xdr:colOff>670560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403860</xdr:colOff>
                    <xdr:row>13</xdr:row>
                    <xdr:rowOff>22860</xdr:rowOff>
                  </from>
                  <to>
                    <xdr:col>0</xdr:col>
                    <xdr:colOff>670560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403860</xdr:colOff>
                    <xdr:row>14</xdr:row>
                    <xdr:rowOff>22860</xdr:rowOff>
                  </from>
                  <to>
                    <xdr:col>0</xdr:col>
                    <xdr:colOff>670560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403860</xdr:colOff>
                    <xdr:row>5</xdr:row>
                    <xdr:rowOff>22860</xdr:rowOff>
                  </from>
                  <to>
                    <xdr:col>0</xdr:col>
                    <xdr:colOff>670560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3"/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Sovelto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Siru Tuomas</dc:creator>
  <cp:lastModifiedBy>Qvist Maarit (STUK)</cp:lastModifiedBy>
  <dcterms:created xsi:type="dcterms:W3CDTF">2010-10-01T13:53:10Z</dcterms:created>
  <dcterms:modified xsi:type="dcterms:W3CDTF">2024-02-13T11:30:59Z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FileSaveAsOtherFormats" visible="true"/>
        <mso:control idQ="mso:FilePrintPreview" visible="true"/>
        <mso:control idQ="mso:FilePrint" visible="true"/>
        <mso:control idQ="mso:FileSaveAsPdfOrXps" visible="true"/>
      </mso:documentControls>
    </mso:qat>
  </mso:ribbon>
</mso:customUI>
</file>