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don\Koulutuskuvat\"/>
    </mc:Choice>
  </mc:AlternateContent>
  <xr:revisionPtr revIDLastSave="0" documentId="8_{63ED4862-33ED-49A2-8A6E-AFB818E46296}" xr6:coauthVersionLast="47" xr6:coauthVersionMax="47" xr10:uidLastSave="{00000000-0000-0000-0000-000000000000}"/>
  <bookViews>
    <workbookView xWindow="1740" yWindow="1740" windowWidth="14400" windowHeight="7460" tabRatio="795" xr2:uid="{00000000-000D-0000-FFFF-FFFF00000000}"/>
  </bookViews>
  <sheets>
    <sheet name="Harjoitus 1" sheetId="1" r:id="rId1"/>
    <sheet name="Ratkaisu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I15" i="2"/>
  <c r="G16" i="2"/>
  <c r="I16" i="2"/>
  <c r="G17" i="2"/>
  <c r="I17" i="2"/>
  <c r="G18" i="2"/>
  <c r="I18" i="2"/>
  <c r="G19" i="2"/>
  <c r="I19" i="2"/>
  <c r="G20" i="2"/>
  <c r="I20" i="2"/>
  <c r="X20" i="2"/>
  <c r="G21" i="2"/>
  <c r="I21" i="2"/>
  <c r="X21" i="2"/>
  <c r="G22" i="2"/>
  <c r="I22" i="2"/>
  <c r="X22" i="2"/>
  <c r="G23" i="2"/>
  <c r="I23" i="2"/>
  <c r="X23" i="2"/>
  <c r="G24" i="2"/>
  <c r="I24" i="2"/>
  <c r="X24" i="2"/>
  <c r="G25" i="2"/>
  <c r="I25" i="2"/>
  <c r="X25" i="2"/>
  <c r="G26" i="2"/>
  <c r="I26" i="2"/>
  <c r="X26" i="2"/>
  <c r="G27" i="2"/>
  <c r="I27" i="2"/>
  <c r="G28" i="2"/>
  <c r="I28" i="2"/>
  <c r="G29" i="2"/>
  <c r="I29" i="2"/>
  <c r="G30" i="2"/>
  <c r="I30" i="2"/>
  <c r="G31" i="2"/>
  <c r="I31" i="2"/>
  <c r="T31" i="2"/>
  <c r="T32" i="2" s="1"/>
  <c r="G32" i="2"/>
  <c r="I32" i="2"/>
  <c r="G33" i="2"/>
  <c r="I33" i="2"/>
  <c r="G34" i="2"/>
  <c r="I34" i="2"/>
  <c r="T34" i="2"/>
  <c r="G35" i="2"/>
  <c r="I35" i="2"/>
  <c r="T35" i="2"/>
  <c r="G36" i="2"/>
  <c r="I36" i="2"/>
  <c r="G37" i="2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0" i="2"/>
  <c r="I50" i="2"/>
  <c r="G51" i="2"/>
  <c r="I51" i="2"/>
  <c r="G52" i="2"/>
  <c r="I52" i="2"/>
  <c r="G53" i="2"/>
  <c r="I53" i="2"/>
  <c r="G54" i="2"/>
  <c r="I54" i="2"/>
  <c r="G55" i="2"/>
  <c r="I55" i="2"/>
  <c r="G56" i="2"/>
  <c r="I56" i="2"/>
  <c r="G57" i="2"/>
  <c r="I57" i="2"/>
  <c r="G58" i="2"/>
  <c r="I58" i="2"/>
  <c r="G59" i="2"/>
  <c r="I59" i="2"/>
  <c r="G60" i="2"/>
  <c r="I60" i="2"/>
  <c r="G61" i="2"/>
  <c r="I61" i="2"/>
  <c r="G62" i="2"/>
  <c r="I62" i="2"/>
  <c r="G63" i="2"/>
  <c r="I63" i="2"/>
  <c r="G64" i="2"/>
  <c r="I64" i="2"/>
  <c r="G65" i="2"/>
  <c r="I65" i="2"/>
  <c r="G66" i="2"/>
  <c r="I66" i="2"/>
  <c r="G67" i="2"/>
  <c r="I67" i="2"/>
  <c r="G68" i="2"/>
  <c r="I68" i="2"/>
  <c r="G69" i="2"/>
  <c r="I69" i="2"/>
  <c r="G70" i="2"/>
  <c r="I70" i="2"/>
  <c r="G71" i="2"/>
  <c r="I71" i="2"/>
  <c r="G72" i="2"/>
  <c r="I72" i="2"/>
  <c r="G73" i="2"/>
  <c r="I73" i="2"/>
  <c r="G74" i="2"/>
  <c r="I74" i="2"/>
  <c r="G75" i="2"/>
  <c r="I75" i="2"/>
  <c r="G76" i="2"/>
  <c r="I76" i="2"/>
  <c r="G77" i="2"/>
  <c r="I77" i="2"/>
  <c r="G78" i="2"/>
  <c r="I78" i="2"/>
  <c r="G79" i="2"/>
  <c r="I79" i="2"/>
  <c r="G80" i="2"/>
  <c r="I80" i="2"/>
  <c r="G81" i="2"/>
  <c r="I81" i="2"/>
  <c r="G82" i="2"/>
  <c r="I82" i="2"/>
  <c r="G83" i="2"/>
  <c r="I83" i="2"/>
  <c r="G84" i="2"/>
  <c r="I84" i="2"/>
  <c r="G85" i="2"/>
  <c r="I85" i="2"/>
  <c r="G86" i="2"/>
  <c r="I86" i="2"/>
  <c r="G87" i="2"/>
  <c r="I87" i="2"/>
  <c r="G88" i="2"/>
  <c r="I88" i="2"/>
  <c r="G89" i="2"/>
  <c r="I89" i="2"/>
  <c r="G90" i="2"/>
  <c r="I90" i="2"/>
  <c r="G91" i="2"/>
  <c r="I91" i="2"/>
  <c r="G92" i="2"/>
  <c r="I92" i="2"/>
  <c r="G93" i="2"/>
  <c r="I93" i="2"/>
  <c r="G94" i="2"/>
  <c r="I94" i="2"/>
  <c r="G95" i="2"/>
  <c r="I95" i="2"/>
  <c r="G96" i="2"/>
  <c r="I96" i="2"/>
  <c r="G97" i="2"/>
  <c r="I97" i="2"/>
  <c r="G98" i="2"/>
  <c r="I98" i="2"/>
  <c r="G99" i="2"/>
  <c r="I99" i="2"/>
  <c r="G100" i="2"/>
  <c r="I100" i="2"/>
  <c r="G101" i="2"/>
  <c r="I101" i="2"/>
  <c r="G102" i="2"/>
  <c r="I102" i="2"/>
  <c r="G103" i="2"/>
  <c r="I103" i="2"/>
  <c r="G104" i="2"/>
  <c r="I104" i="2"/>
  <c r="G105" i="2"/>
  <c r="I105" i="2"/>
  <c r="G106" i="2"/>
  <c r="I106" i="2"/>
  <c r="G107" i="2"/>
  <c r="I107" i="2"/>
  <c r="G108" i="2"/>
  <c r="I108" i="2"/>
  <c r="G109" i="2"/>
  <c r="I109" i="2"/>
  <c r="G110" i="2"/>
  <c r="I110" i="2"/>
  <c r="G111" i="2"/>
  <c r="I111" i="2"/>
  <c r="G112" i="2"/>
  <c r="I112" i="2"/>
  <c r="G113" i="2"/>
  <c r="I113" i="2"/>
  <c r="G114" i="2"/>
  <c r="I114" i="2"/>
  <c r="G115" i="2"/>
  <c r="I115" i="2"/>
  <c r="G116" i="2"/>
  <c r="I116" i="2"/>
  <c r="G117" i="2"/>
  <c r="I117" i="2"/>
  <c r="G118" i="2"/>
  <c r="I118" i="2"/>
  <c r="G119" i="2"/>
  <c r="I119" i="2"/>
  <c r="G120" i="2"/>
  <c r="I120" i="2"/>
  <c r="G121" i="2"/>
  <c r="I121" i="2"/>
  <c r="G122" i="2"/>
  <c r="I122" i="2"/>
  <c r="G123" i="2"/>
  <c r="I123" i="2"/>
  <c r="G124" i="2"/>
  <c r="I124" i="2"/>
  <c r="G125" i="2"/>
  <c r="I125" i="2"/>
  <c r="G126" i="2"/>
  <c r="I126" i="2"/>
  <c r="G127" i="2"/>
  <c r="I127" i="2"/>
  <c r="G128" i="2"/>
  <c r="I128" i="2"/>
  <c r="G129" i="2"/>
  <c r="I129" i="2"/>
  <c r="G130" i="2"/>
  <c r="I130" i="2"/>
  <c r="G131" i="2"/>
  <c r="I131" i="2"/>
  <c r="G132" i="2"/>
  <c r="I132" i="2"/>
  <c r="G133" i="2"/>
  <c r="I133" i="2"/>
  <c r="G134" i="2"/>
  <c r="I134" i="2"/>
  <c r="G135" i="2"/>
  <c r="I135" i="2"/>
  <c r="G136" i="2"/>
  <c r="I136" i="2"/>
  <c r="G137" i="2"/>
  <c r="I137" i="2"/>
  <c r="G138" i="2"/>
  <c r="I138" i="2"/>
  <c r="G139" i="2"/>
  <c r="I139" i="2"/>
  <c r="G140" i="2"/>
  <c r="I140" i="2"/>
  <c r="G141" i="2"/>
  <c r="I141" i="2"/>
  <c r="G142" i="2"/>
  <c r="I142" i="2"/>
  <c r="G143" i="2"/>
  <c r="I143" i="2"/>
  <c r="G144" i="2"/>
  <c r="I144" i="2"/>
  <c r="G145" i="2"/>
  <c r="I145" i="2"/>
  <c r="G146" i="2"/>
  <c r="I146" i="2"/>
  <c r="G147" i="2"/>
  <c r="I147" i="2"/>
  <c r="G148" i="2"/>
  <c r="I148" i="2"/>
  <c r="G149" i="2"/>
  <c r="I149" i="2"/>
  <c r="G150" i="2"/>
  <c r="I150" i="2"/>
  <c r="G151" i="2"/>
  <c r="I151" i="2"/>
  <c r="G152" i="2"/>
  <c r="I152" i="2"/>
  <c r="G153" i="2"/>
  <c r="I153" i="2"/>
  <c r="G154" i="2"/>
  <c r="I154" i="2"/>
  <c r="G155" i="2"/>
  <c r="I155" i="2"/>
  <c r="G156" i="2"/>
  <c r="I156" i="2"/>
  <c r="G157" i="2"/>
  <c r="I157" i="2"/>
  <c r="G158" i="2"/>
  <c r="I158" i="2"/>
  <c r="G159" i="2"/>
  <c r="I159" i="2"/>
  <c r="G160" i="2"/>
  <c r="I160" i="2"/>
  <c r="G161" i="2"/>
  <c r="I161" i="2"/>
  <c r="G162" i="2"/>
  <c r="I162" i="2"/>
  <c r="G163" i="2"/>
  <c r="I163" i="2"/>
  <c r="G164" i="2"/>
  <c r="I164" i="2"/>
  <c r="G165" i="2"/>
  <c r="I165" i="2"/>
  <c r="G166" i="2"/>
  <c r="I166" i="2"/>
  <c r="G167" i="2"/>
  <c r="I167" i="2"/>
  <c r="G168" i="2"/>
  <c r="I168" i="2"/>
  <c r="G169" i="2"/>
  <c r="I169" i="2"/>
  <c r="G170" i="2"/>
  <c r="I170" i="2"/>
  <c r="G171" i="2"/>
  <c r="I171" i="2"/>
  <c r="G172" i="2"/>
  <c r="I172" i="2"/>
  <c r="G173" i="2"/>
  <c r="I173" i="2"/>
  <c r="G174" i="2"/>
  <c r="I174" i="2"/>
  <c r="G175" i="2"/>
  <c r="I175" i="2"/>
  <c r="G176" i="2"/>
  <c r="I176" i="2"/>
  <c r="G177" i="2"/>
  <c r="I177" i="2"/>
  <c r="G178" i="2"/>
  <c r="I178" i="2"/>
  <c r="G179" i="2"/>
  <c r="I179" i="2"/>
  <c r="G180" i="2"/>
  <c r="I180" i="2"/>
  <c r="G181" i="2"/>
  <c r="I181" i="2"/>
  <c r="G182" i="2"/>
  <c r="I182" i="2"/>
  <c r="G183" i="2"/>
  <c r="G184" i="2"/>
  <c r="G185" i="2"/>
  <c r="G186" i="2"/>
  <c r="G187" i="2"/>
  <c r="G188" i="2"/>
  <c r="G189" i="2"/>
  <c r="G190" i="2"/>
  <c r="G191" i="2"/>
  <c r="G192" i="2"/>
</calcChain>
</file>

<file path=xl/sharedStrings.xml><?xml version="1.0" encoding="utf-8"?>
<sst xmlns="http://schemas.openxmlformats.org/spreadsheetml/2006/main" count="32" uniqueCount="24">
  <si>
    <t>Temperature(°C)</t>
  </si>
  <si>
    <t>Humidity rel.(%)</t>
  </si>
  <si>
    <t>Air pressure(mbar)</t>
  </si>
  <si>
    <t>Rn222+error(Bq/m3)</t>
  </si>
  <si>
    <t>Rn222(Bq/m3)</t>
  </si>
  <si>
    <t>Measurement time</t>
  </si>
  <si>
    <t>Tulos</t>
  </si>
  <si>
    <t>Bruttosignaali</t>
  </si>
  <si>
    <t>Kokoaikainen:</t>
  </si>
  <si>
    <t>Työnaikainen:</t>
  </si>
  <si>
    <t>sunnuntai</t>
  </si>
  <si>
    <t>lauantai</t>
  </si>
  <si>
    <t>perjantai</t>
  </si>
  <si>
    <t>torstai</t>
  </si>
  <si>
    <t>keskiviikko</t>
  </si>
  <si>
    <t>tiistai</t>
  </si>
  <si>
    <t>maanantai</t>
  </si>
  <si>
    <t>työ päättyy</t>
  </si>
  <si>
    <t>työ alkaa</t>
  </si>
  <si>
    <t>päivä</t>
  </si>
  <si>
    <t>Numero</t>
  </si>
  <si>
    <t>C</t>
  </si>
  <si>
    <t>Laskentaan</t>
  </si>
  <si>
    <t>Weekday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</si>
</sst>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22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1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22" fontId="0" fillId="0" borderId="3" xfId="0" applyNumberFormat="1" applyBorder="1"/>
    <xf numFmtId="1" fontId="0" fillId="0" borderId="4" xfId="0" applyNumberFormat="1" applyBorder="1"/>
    <xf numFmtId="22" fontId="0" fillId="0" borderId="5" xfId="0" applyNumberFormat="1" applyBorder="1"/>
    <xf numFmtId="1" fontId="0" fillId="0" borderId="0" xfId="0" applyNumberFormat="1"/>
    <xf numFmtId="0" fontId="1" fillId="0" borderId="0" xfId="0" applyFont="1"/>
    <xf numFmtId="2" fontId="0" fillId="0" borderId="0" xfId="0" applyNumberFormat="1"/>
    <xf numFmtId="20" fontId="0" fillId="0" borderId="0" xfId="0" applyNumberFormat="1"/>
    <xf numFmtId="1" fontId="0" fillId="0" borderId="6" xfId="0" applyNumberFormat="1" applyBorder="1"/>
    <xf numFmtId="0" fontId="0" fillId="0" borderId="7" xfId="0" applyBorder="1"/>
    <xf numFmtId="0" fontId="0" fillId="0" borderId="7" xfId="0" applyBorder="1" applyAlignment="1">
      <alignment horizontal="right"/>
    </xf>
    <xf numFmtId="2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lt1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'Ratkaisu 1'!$A$15:$A$182</c:f>
              <c:numCache>
                <c:formatCode>m/d/yyyy\ h:mm</c:formatCode>
                <c:ptCount val="168"/>
                <c:pt idx="0">
                  <c:v>43077.041666666664</c:v>
                </c:pt>
                <c:pt idx="1">
                  <c:v>43077.083333333336</c:v>
                </c:pt>
                <c:pt idx="2">
                  <c:v>43077.125</c:v>
                </c:pt>
                <c:pt idx="3">
                  <c:v>43077.166666666664</c:v>
                </c:pt>
                <c:pt idx="4">
                  <c:v>43077.208333333336</c:v>
                </c:pt>
                <c:pt idx="5">
                  <c:v>43077.25</c:v>
                </c:pt>
                <c:pt idx="6">
                  <c:v>43077.291666666664</c:v>
                </c:pt>
                <c:pt idx="7">
                  <c:v>43077.333333333336</c:v>
                </c:pt>
                <c:pt idx="8">
                  <c:v>43077.375</c:v>
                </c:pt>
                <c:pt idx="9">
                  <c:v>43077.416666666664</c:v>
                </c:pt>
                <c:pt idx="10">
                  <c:v>43077.458333333336</c:v>
                </c:pt>
                <c:pt idx="11">
                  <c:v>43077.5</c:v>
                </c:pt>
                <c:pt idx="12">
                  <c:v>43077.541666666664</c:v>
                </c:pt>
                <c:pt idx="13">
                  <c:v>43077.583333333336</c:v>
                </c:pt>
                <c:pt idx="14">
                  <c:v>43077.625</c:v>
                </c:pt>
                <c:pt idx="15">
                  <c:v>43077.666666666664</c:v>
                </c:pt>
                <c:pt idx="16">
                  <c:v>43077.708333333336</c:v>
                </c:pt>
                <c:pt idx="17">
                  <c:v>43077.75</c:v>
                </c:pt>
                <c:pt idx="18">
                  <c:v>43077.791666666664</c:v>
                </c:pt>
                <c:pt idx="19">
                  <c:v>43077.833333333336</c:v>
                </c:pt>
                <c:pt idx="20">
                  <c:v>43077.875</c:v>
                </c:pt>
                <c:pt idx="21">
                  <c:v>43077.916666666664</c:v>
                </c:pt>
                <c:pt idx="22">
                  <c:v>43077.958333333336</c:v>
                </c:pt>
                <c:pt idx="23">
                  <c:v>43078</c:v>
                </c:pt>
                <c:pt idx="24">
                  <c:v>43078.041666666664</c:v>
                </c:pt>
                <c:pt idx="25">
                  <c:v>43078.083333333336</c:v>
                </c:pt>
                <c:pt idx="26">
                  <c:v>43078.125</c:v>
                </c:pt>
                <c:pt idx="27">
                  <c:v>43078.166666666664</c:v>
                </c:pt>
                <c:pt idx="28">
                  <c:v>43078.208333333336</c:v>
                </c:pt>
                <c:pt idx="29">
                  <c:v>43078.25</c:v>
                </c:pt>
                <c:pt idx="30">
                  <c:v>43078.291666666664</c:v>
                </c:pt>
                <c:pt idx="31">
                  <c:v>43078.333333333336</c:v>
                </c:pt>
                <c:pt idx="32">
                  <c:v>43078.375</c:v>
                </c:pt>
                <c:pt idx="33">
                  <c:v>43078.416666666664</c:v>
                </c:pt>
                <c:pt idx="34">
                  <c:v>43078.458333333336</c:v>
                </c:pt>
                <c:pt idx="35">
                  <c:v>43078.5</c:v>
                </c:pt>
                <c:pt idx="36">
                  <c:v>43078.541666666664</c:v>
                </c:pt>
                <c:pt idx="37">
                  <c:v>43078.583333333336</c:v>
                </c:pt>
                <c:pt idx="38">
                  <c:v>43078.625</c:v>
                </c:pt>
                <c:pt idx="39">
                  <c:v>43078.666666666664</c:v>
                </c:pt>
                <c:pt idx="40">
                  <c:v>43078.708333333336</c:v>
                </c:pt>
                <c:pt idx="41">
                  <c:v>43078.75</c:v>
                </c:pt>
                <c:pt idx="42">
                  <c:v>43078.791666666664</c:v>
                </c:pt>
                <c:pt idx="43">
                  <c:v>43078.833333333336</c:v>
                </c:pt>
                <c:pt idx="44">
                  <c:v>43078.875</c:v>
                </c:pt>
                <c:pt idx="45">
                  <c:v>43078.916666666664</c:v>
                </c:pt>
                <c:pt idx="46">
                  <c:v>43078.958333333336</c:v>
                </c:pt>
                <c:pt idx="47">
                  <c:v>43079</c:v>
                </c:pt>
                <c:pt idx="48">
                  <c:v>43079.041666666664</c:v>
                </c:pt>
                <c:pt idx="49">
                  <c:v>43079.083333333336</c:v>
                </c:pt>
                <c:pt idx="50">
                  <c:v>43079.125</c:v>
                </c:pt>
                <c:pt idx="51">
                  <c:v>43079.166666666664</c:v>
                </c:pt>
                <c:pt idx="52">
                  <c:v>43079.208333333336</c:v>
                </c:pt>
                <c:pt idx="53">
                  <c:v>43079.25</c:v>
                </c:pt>
                <c:pt idx="54">
                  <c:v>43079.291666666664</c:v>
                </c:pt>
                <c:pt idx="55">
                  <c:v>43079.333333333336</c:v>
                </c:pt>
                <c:pt idx="56">
                  <c:v>43079.375</c:v>
                </c:pt>
                <c:pt idx="57">
                  <c:v>43079.416666666664</c:v>
                </c:pt>
                <c:pt idx="58">
                  <c:v>43079.458333333336</c:v>
                </c:pt>
                <c:pt idx="59">
                  <c:v>43079.5</c:v>
                </c:pt>
                <c:pt idx="60">
                  <c:v>43079.541666666664</c:v>
                </c:pt>
                <c:pt idx="61">
                  <c:v>43079.583333333336</c:v>
                </c:pt>
                <c:pt idx="62">
                  <c:v>43079.625</c:v>
                </c:pt>
                <c:pt idx="63">
                  <c:v>43079.666666666664</c:v>
                </c:pt>
                <c:pt idx="64">
                  <c:v>43079.708333333336</c:v>
                </c:pt>
                <c:pt idx="65">
                  <c:v>43079.75</c:v>
                </c:pt>
                <c:pt idx="66">
                  <c:v>43079.791666666664</c:v>
                </c:pt>
                <c:pt idx="67">
                  <c:v>43079.833333333336</c:v>
                </c:pt>
                <c:pt idx="68">
                  <c:v>43079.875</c:v>
                </c:pt>
                <c:pt idx="69">
                  <c:v>43079.916666666664</c:v>
                </c:pt>
                <c:pt idx="70">
                  <c:v>43079.958333333336</c:v>
                </c:pt>
                <c:pt idx="71">
                  <c:v>43080</c:v>
                </c:pt>
                <c:pt idx="72">
                  <c:v>43080.041666666664</c:v>
                </c:pt>
                <c:pt idx="73">
                  <c:v>43080.083333333336</c:v>
                </c:pt>
                <c:pt idx="74">
                  <c:v>43080.125</c:v>
                </c:pt>
                <c:pt idx="75">
                  <c:v>43080.166666666664</c:v>
                </c:pt>
                <c:pt idx="76">
                  <c:v>43080.208333333336</c:v>
                </c:pt>
                <c:pt idx="77">
                  <c:v>43080.25</c:v>
                </c:pt>
                <c:pt idx="78">
                  <c:v>43080.291666666664</c:v>
                </c:pt>
                <c:pt idx="79">
                  <c:v>43080.333333333336</c:v>
                </c:pt>
                <c:pt idx="80">
                  <c:v>43080.375</c:v>
                </c:pt>
                <c:pt idx="81">
                  <c:v>43080.416666666664</c:v>
                </c:pt>
                <c:pt idx="82">
                  <c:v>43080.458333333336</c:v>
                </c:pt>
                <c:pt idx="83">
                  <c:v>43080.5</c:v>
                </c:pt>
                <c:pt idx="84">
                  <c:v>43080.541666666664</c:v>
                </c:pt>
                <c:pt idx="85">
                  <c:v>43080.583333333336</c:v>
                </c:pt>
                <c:pt idx="86">
                  <c:v>43080.625</c:v>
                </c:pt>
                <c:pt idx="87">
                  <c:v>43080.666666666664</c:v>
                </c:pt>
                <c:pt idx="88">
                  <c:v>43080.708333333336</c:v>
                </c:pt>
                <c:pt idx="89">
                  <c:v>43080.75</c:v>
                </c:pt>
                <c:pt idx="90">
                  <c:v>43080.791666666664</c:v>
                </c:pt>
                <c:pt idx="91">
                  <c:v>43080.833333333336</c:v>
                </c:pt>
                <c:pt idx="92">
                  <c:v>43080.875</c:v>
                </c:pt>
                <c:pt idx="93">
                  <c:v>43080.916666666664</c:v>
                </c:pt>
                <c:pt idx="94">
                  <c:v>43080.958333333336</c:v>
                </c:pt>
                <c:pt idx="95">
                  <c:v>43081</c:v>
                </c:pt>
                <c:pt idx="96">
                  <c:v>43081.041666666664</c:v>
                </c:pt>
                <c:pt idx="97">
                  <c:v>43081.083333333336</c:v>
                </c:pt>
                <c:pt idx="98">
                  <c:v>43081.125</c:v>
                </c:pt>
                <c:pt idx="99">
                  <c:v>43081.166666666664</c:v>
                </c:pt>
                <c:pt idx="100">
                  <c:v>43081.208333333336</c:v>
                </c:pt>
                <c:pt idx="101">
                  <c:v>43081.25</c:v>
                </c:pt>
                <c:pt idx="102">
                  <c:v>43081.291666666664</c:v>
                </c:pt>
                <c:pt idx="103">
                  <c:v>43081.333333333336</c:v>
                </c:pt>
                <c:pt idx="104">
                  <c:v>43081.375</c:v>
                </c:pt>
                <c:pt idx="105">
                  <c:v>43081.416666666664</c:v>
                </c:pt>
                <c:pt idx="106">
                  <c:v>43081.458333333336</c:v>
                </c:pt>
                <c:pt idx="107">
                  <c:v>43081.5</c:v>
                </c:pt>
                <c:pt idx="108">
                  <c:v>43081.541666666664</c:v>
                </c:pt>
                <c:pt idx="109">
                  <c:v>43081.583333333336</c:v>
                </c:pt>
                <c:pt idx="110">
                  <c:v>43081.625</c:v>
                </c:pt>
                <c:pt idx="111">
                  <c:v>43081.666666666664</c:v>
                </c:pt>
                <c:pt idx="112">
                  <c:v>43081.708333333336</c:v>
                </c:pt>
                <c:pt idx="113">
                  <c:v>43081.75</c:v>
                </c:pt>
                <c:pt idx="114">
                  <c:v>43081.791666666664</c:v>
                </c:pt>
                <c:pt idx="115">
                  <c:v>43081.833333333336</c:v>
                </c:pt>
                <c:pt idx="116">
                  <c:v>43081.875</c:v>
                </c:pt>
                <c:pt idx="117">
                  <c:v>43081.916666666664</c:v>
                </c:pt>
                <c:pt idx="118">
                  <c:v>43081.958333333336</c:v>
                </c:pt>
                <c:pt idx="119">
                  <c:v>43082</c:v>
                </c:pt>
                <c:pt idx="120">
                  <c:v>43082.041666666664</c:v>
                </c:pt>
                <c:pt idx="121">
                  <c:v>43082.083333333336</c:v>
                </c:pt>
                <c:pt idx="122">
                  <c:v>43082.125</c:v>
                </c:pt>
                <c:pt idx="123">
                  <c:v>43082.166666666664</c:v>
                </c:pt>
                <c:pt idx="124">
                  <c:v>43082.208333333336</c:v>
                </c:pt>
                <c:pt idx="125">
                  <c:v>43082.25</c:v>
                </c:pt>
                <c:pt idx="126">
                  <c:v>43082.291666666664</c:v>
                </c:pt>
                <c:pt idx="127">
                  <c:v>43082.333333333336</c:v>
                </c:pt>
                <c:pt idx="128">
                  <c:v>43082.375</c:v>
                </c:pt>
                <c:pt idx="129">
                  <c:v>43082.416666666664</c:v>
                </c:pt>
                <c:pt idx="130">
                  <c:v>43082.458333333336</c:v>
                </c:pt>
                <c:pt idx="131">
                  <c:v>43082.5</c:v>
                </c:pt>
                <c:pt idx="132">
                  <c:v>43082.541666666664</c:v>
                </c:pt>
                <c:pt idx="133">
                  <c:v>43082.583333333336</c:v>
                </c:pt>
                <c:pt idx="134">
                  <c:v>43082.625</c:v>
                </c:pt>
                <c:pt idx="135">
                  <c:v>43082.666666666664</c:v>
                </c:pt>
                <c:pt idx="136">
                  <c:v>43082.708333333336</c:v>
                </c:pt>
                <c:pt idx="137">
                  <c:v>43082.75</c:v>
                </c:pt>
                <c:pt idx="138">
                  <c:v>43082.791666666664</c:v>
                </c:pt>
                <c:pt idx="139">
                  <c:v>43082.833333333336</c:v>
                </c:pt>
                <c:pt idx="140">
                  <c:v>43082.875</c:v>
                </c:pt>
                <c:pt idx="141">
                  <c:v>43082.916666666664</c:v>
                </c:pt>
                <c:pt idx="142">
                  <c:v>43082.958333333336</c:v>
                </c:pt>
                <c:pt idx="143">
                  <c:v>43083</c:v>
                </c:pt>
                <c:pt idx="144">
                  <c:v>43083.041666666664</c:v>
                </c:pt>
                <c:pt idx="145">
                  <c:v>43083.083333333336</c:v>
                </c:pt>
                <c:pt idx="146">
                  <c:v>43083.125</c:v>
                </c:pt>
                <c:pt idx="147">
                  <c:v>43083.166666666664</c:v>
                </c:pt>
                <c:pt idx="148">
                  <c:v>43083.208333333336</c:v>
                </c:pt>
                <c:pt idx="149">
                  <c:v>43083.25</c:v>
                </c:pt>
                <c:pt idx="150">
                  <c:v>43083.291666666664</c:v>
                </c:pt>
                <c:pt idx="151">
                  <c:v>43083.333333333336</c:v>
                </c:pt>
                <c:pt idx="152">
                  <c:v>43083.375</c:v>
                </c:pt>
                <c:pt idx="153">
                  <c:v>43083.416666666664</c:v>
                </c:pt>
                <c:pt idx="154">
                  <c:v>43083.458333333336</c:v>
                </c:pt>
                <c:pt idx="155">
                  <c:v>43083.5</c:v>
                </c:pt>
                <c:pt idx="156">
                  <c:v>43083.541666666664</c:v>
                </c:pt>
                <c:pt idx="157">
                  <c:v>43083.583333333336</c:v>
                </c:pt>
                <c:pt idx="158">
                  <c:v>43083.625</c:v>
                </c:pt>
                <c:pt idx="159">
                  <c:v>43083.666666666664</c:v>
                </c:pt>
                <c:pt idx="160">
                  <c:v>43083.708333333336</c:v>
                </c:pt>
                <c:pt idx="161">
                  <c:v>43083.75</c:v>
                </c:pt>
                <c:pt idx="162">
                  <c:v>43083.791666666664</c:v>
                </c:pt>
                <c:pt idx="163">
                  <c:v>43083.833333333336</c:v>
                </c:pt>
                <c:pt idx="164">
                  <c:v>43083.875</c:v>
                </c:pt>
                <c:pt idx="165">
                  <c:v>43083.916666666664</c:v>
                </c:pt>
                <c:pt idx="166">
                  <c:v>43083.958333333336</c:v>
                </c:pt>
                <c:pt idx="167">
                  <c:v>43084</c:v>
                </c:pt>
              </c:numCache>
            </c:numRef>
          </c:xVal>
          <c:yVal>
            <c:numRef>
              <c:f>'Ratkaisu 1'!$I$15:$I$182</c:f>
              <c:numCache>
                <c:formatCode>0</c:formatCode>
                <c:ptCount val="168"/>
                <c:pt idx="0">
                  <c:v>1673.48</c:v>
                </c:pt>
                <c:pt idx="1">
                  <c:v>1724.8400000000001</c:v>
                </c:pt>
                <c:pt idx="2">
                  <c:v>1579.3200000000002</c:v>
                </c:pt>
                <c:pt idx="3">
                  <c:v>1656.3600000000001</c:v>
                </c:pt>
                <c:pt idx="4">
                  <c:v>1527.96</c:v>
                </c:pt>
                <c:pt idx="5">
                  <c:v>843.16000000000008</c:v>
                </c:pt>
                <c:pt idx="6">
                  <c:v>207.58</c:v>
                </c:pt>
                <c:pt idx="7">
                  <c:v>140.17000000000002</c:v>
                </c:pt>
                <c:pt idx="8">
                  <c:v>90.415000000000006</c:v>
                </c:pt>
                <c:pt idx="9">
                  <c:v>61.525000000000006</c:v>
                </c:pt>
                <c:pt idx="10">
                  <c:v>62.06</c:v>
                </c:pt>
                <c:pt idx="11">
                  <c:v>46.010000000000005</c:v>
                </c:pt>
                <c:pt idx="12">
                  <c:v>64.2</c:v>
                </c:pt>
                <c:pt idx="13">
                  <c:v>39.590000000000003</c:v>
                </c:pt>
                <c:pt idx="14">
                  <c:v>57.245000000000005</c:v>
                </c:pt>
                <c:pt idx="15">
                  <c:v>32.1</c:v>
                </c:pt>
                <c:pt idx="16">
                  <c:v>41.195</c:v>
                </c:pt>
                <c:pt idx="17">
                  <c:v>50.825000000000003</c:v>
                </c:pt>
                <c:pt idx="18">
                  <c:v>73.295000000000002</c:v>
                </c:pt>
                <c:pt idx="19">
                  <c:v>131.61000000000001</c:v>
                </c:pt>
                <c:pt idx="20">
                  <c:v>175.48000000000002</c:v>
                </c:pt>
                <c:pt idx="21">
                  <c:v>308.16000000000003</c:v>
                </c:pt>
                <c:pt idx="22">
                  <c:v>1027.2</c:v>
                </c:pt>
                <c:pt idx="23">
                  <c:v>1313.96</c:v>
                </c:pt>
                <c:pt idx="24">
                  <c:v>1510.8400000000001</c:v>
                </c:pt>
                <c:pt idx="25">
                  <c:v>1596.44</c:v>
                </c:pt>
                <c:pt idx="26">
                  <c:v>1741.96</c:v>
                </c:pt>
                <c:pt idx="27">
                  <c:v>1861.8000000000002</c:v>
                </c:pt>
                <c:pt idx="28">
                  <c:v>1682.0400000000002</c:v>
                </c:pt>
                <c:pt idx="29">
                  <c:v>830.32</c:v>
                </c:pt>
                <c:pt idx="30">
                  <c:v>280.34000000000003</c:v>
                </c:pt>
                <c:pt idx="31">
                  <c:v>108.605</c:v>
                </c:pt>
                <c:pt idx="32">
                  <c:v>74.900000000000006</c:v>
                </c:pt>
                <c:pt idx="33">
                  <c:v>40.392500000000005</c:v>
                </c:pt>
                <c:pt idx="34">
                  <c:v>51.895000000000003</c:v>
                </c:pt>
                <c:pt idx="35">
                  <c:v>44.137500000000003</c:v>
                </c:pt>
                <c:pt idx="36">
                  <c:v>43.067500000000003</c:v>
                </c:pt>
                <c:pt idx="37">
                  <c:v>35.042500000000004</c:v>
                </c:pt>
                <c:pt idx="38">
                  <c:v>46.545000000000002</c:v>
                </c:pt>
                <c:pt idx="39">
                  <c:v>42.532500000000006</c:v>
                </c:pt>
                <c:pt idx="40">
                  <c:v>56.175000000000004</c:v>
                </c:pt>
                <c:pt idx="41">
                  <c:v>57.245000000000005</c:v>
                </c:pt>
                <c:pt idx="42">
                  <c:v>79.715000000000003</c:v>
                </c:pt>
                <c:pt idx="43">
                  <c:v>406.6</c:v>
                </c:pt>
                <c:pt idx="44">
                  <c:v>954.44</c:v>
                </c:pt>
                <c:pt idx="45">
                  <c:v>1322.52</c:v>
                </c:pt>
                <c:pt idx="46">
                  <c:v>1724.8400000000001</c:v>
                </c:pt>
                <c:pt idx="47">
                  <c:v>1844.68</c:v>
                </c:pt>
                <c:pt idx="48">
                  <c:v>2058.6800000000003</c:v>
                </c:pt>
                <c:pt idx="49">
                  <c:v>2084.36</c:v>
                </c:pt>
                <c:pt idx="50">
                  <c:v>2110.04</c:v>
                </c:pt>
                <c:pt idx="51">
                  <c:v>2169.96</c:v>
                </c:pt>
                <c:pt idx="52">
                  <c:v>2281.2400000000002</c:v>
                </c:pt>
                <c:pt idx="53">
                  <c:v>1142.76</c:v>
                </c:pt>
                <c:pt idx="54">
                  <c:v>378.78000000000003</c:v>
                </c:pt>
                <c:pt idx="55">
                  <c:v>250.38000000000002</c:v>
                </c:pt>
                <c:pt idx="56">
                  <c:v>201.16000000000003</c:v>
                </c:pt>
                <c:pt idx="57">
                  <c:v>173.34</c:v>
                </c:pt>
                <c:pt idx="58">
                  <c:v>187.25</c:v>
                </c:pt>
                <c:pt idx="59">
                  <c:v>113.95500000000001</c:v>
                </c:pt>
                <c:pt idx="60">
                  <c:v>90.415000000000006</c:v>
                </c:pt>
                <c:pt idx="61">
                  <c:v>59.385000000000005</c:v>
                </c:pt>
                <c:pt idx="62">
                  <c:v>55.105000000000004</c:v>
                </c:pt>
                <c:pt idx="63">
                  <c:v>32.902500000000003</c:v>
                </c:pt>
                <c:pt idx="64">
                  <c:v>49.220000000000006</c:v>
                </c:pt>
                <c:pt idx="65">
                  <c:v>104.325</c:v>
                </c:pt>
                <c:pt idx="66">
                  <c:v>147.66</c:v>
                </c:pt>
                <c:pt idx="67">
                  <c:v>203.3</c:v>
                </c:pt>
                <c:pt idx="68">
                  <c:v>138.03</c:v>
                </c:pt>
                <c:pt idx="69">
                  <c:v>310.3</c:v>
                </c:pt>
                <c:pt idx="70">
                  <c:v>928.7600000000001</c:v>
                </c:pt>
                <c:pt idx="71">
                  <c:v>1322.52</c:v>
                </c:pt>
                <c:pt idx="72">
                  <c:v>1502.2800000000002</c:v>
                </c:pt>
                <c:pt idx="73">
                  <c:v>1587.88</c:v>
                </c:pt>
                <c:pt idx="74">
                  <c:v>1853.24</c:v>
                </c:pt>
                <c:pt idx="75">
                  <c:v>1870.3600000000001</c:v>
                </c:pt>
                <c:pt idx="76">
                  <c:v>1784.76</c:v>
                </c:pt>
                <c:pt idx="77">
                  <c:v>975.84</c:v>
                </c:pt>
                <c:pt idx="78">
                  <c:v>239.68</c:v>
                </c:pt>
                <c:pt idx="79">
                  <c:v>138.03</c:v>
                </c:pt>
                <c:pt idx="80">
                  <c:v>74.900000000000006</c:v>
                </c:pt>
                <c:pt idx="81">
                  <c:v>85.600000000000009</c:v>
                </c:pt>
                <c:pt idx="82">
                  <c:v>53.767500000000005</c:v>
                </c:pt>
                <c:pt idx="83">
                  <c:v>52.965000000000003</c:v>
                </c:pt>
                <c:pt idx="84">
                  <c:v>55.372500000000002</c:v>
                </c:pt>
                <c:pt idx="85">
                  <c:v>42.800000000000004</c:v>
                </c:pt>
                <c:pt idx="86">
                  <c:v>47.080000000000005</c:v>
                </c:pt>
                <c:pt idx="87">
                  <c:v>66.34</c:v>
                </c:pt>
                <c:pt idx="88">
                  <c:v>57.245000000000005</c:v>
                </c:pt>
                <c:pt idx="89">
                  <c:v>96.300000000000011</c:v>
                </c:pt>
                <c:pt idx="90">
                  <c:v>157.29000000000002</c:v>
                </c:pt>
                <c:pt idx="91">
                  <c:v>230.05</c:v>
                </c:pt>
                <c:pt idx="92">
                  <c:v>265.36</c:v>
                </c:pt>
                <c:pt idx="93">
                  <c:v>507.18</c:v>
                </c:pt>
                <c:pt idx="94">
                  <c:v>1322.52</c:v>
                </c:pt>
                <c:pt idx="95">
                  <c:v>1339.64</c:v>
                </c:pt>
                <c:pt idx="96">
                  <c:v>1425.24</c:v>
                </c:pt>
                <c:pt idx="97">
                  <c:v>1468.0400000000002</c:v>
                </c:pt>
                <c:pt idx="98">
                  <c:v>1459.48</c:v>
                </c:pt>
                <c:pt idx="99">
                  <c:v>1545.0800000000002</c:v>
                </c:pt>
                <c:pt idx="100">
                  <c:v>1468.0400000000002</c:v>
                </c:pt>
                <c:pt idx="101">
                  <c:v>885.96</c:v>
                </c:pt>
                <c:pt idx="102">
                  <c:v>218.28</c:v>
                </c:pt>
                <c:pt idx="103">
                  <c:v>154.08000000000001</c:v>
                </c:pt>
                <c:pt idx="104">
                  <c:v>132.68</c:v>
                </c:pt>
                <c:pt idx="105">
                  <c:v>150.87</c:v>
                </c:pt>
                <c:pt idx="106">
                  <c:v>130.54000000000002</c:v>
                </c:pt>
                <c:pt idx="107">
                  <c:v>125.19000000000001</c:v>
                </c:pt>
                <c:pt idx="108">
                  <c:v>108.07000000000001</c:v>
                </c:pt>
                <c:pt idx="109">
                  <c:v>135.89000000000001</c:v>
                </c:pt>
                <c:pt idx="110">
                  <c:v>77.040000000000006</c:v>
                </c:pt>
                <c:pt idx="111">
                  <c:v>93.09</c:v>
                </c:pt>
                <c:pt idx="112">
                  <c:v>71.155000000000001</c:v>
                </c:pt>
                <c:pt idx="113">
                  <c:v>192.60000000000002</c:v>
                </c:pt>
                <c:pt idx="114">
                  <c:v>226.84</c:v>
                </c:pt>
                <c:pt idx="115">
                  <c:v>159.43</c:v>
                </c:pt>
                <c:pt idx="116">
                  <c:v>143.38</c:v>
                </c:pt>
                <c:pt idx="117">
                  <c:v>481.5</c:v>
                </c:pt>
                <c:pt idx="118">
                  <c:v>1117.0800000000002</c:v>
                </c:pt>
                <c:pt idx="119">
                  <c:v>1442.3600000000001</c:v>
                </c:pt>
                <c:pt idx="120">
                  <c:v>1767.64</c:v>
                </c:pt>
                <c:pt idx="121">
                  <c:v>2024.44</c:v>
                </c:pt>
                <c:pt idx="122">
                  <c:v>2178.52</c:v>
                </c:pt>
                <c:pt idx="123">
                  <c:v>2015.88</c:v>
                </c:pt>
                <c:pt idx="124">
                  <c:v>1793.3200000000002</c:v>
                </c:pt>
                <c:pt idx="125">
                  <c:v>975.84</c:v>
                </c:pt>
                <c:pt idx="126">
                  <c:v>263.22000000000003</c:v>
                </c:pt>
                <c:pt idx="127">
                  <c:v>124.12</c:v>
                </c:pt>
                <c:pt idx="128">
                  <c:v>88.81</c:v>
                </c:pt>
                <c:pt idx="129">
                  <c:v>72.760000000000005</c:v>
                </c:pt>
                <c:pt idx="130">
                  <c:v>70.62</c:v>
                </c:pt>
                <c:pt idx="131">
                  <c:v>65.27000000000001</c:v>
                </c:pt>
                <c:pt idx="132">
                  <c:v>63.13</c:v>
                </c:pt>
                <c:pt idx="133">
                  <c:v>63.13</c:v>
                </c:pt>
                <c:pt idx="134">
                  <c:v>49.755000000000003</c:v>
                </c:pt>
                <c:pt idx="135">
                  <c:v>55.64</c:v>
                </c:pt>
                <c:pt idx="136">
                  <c:v>47.615000000000002</c:v>
                </c:pt>
                <c:pt idx="137">
                  <c:v>96.300000000000011</c:v>
                </c:pt>
                <c:pt idx="138">
                  <c:v>131.61000000000001</c:v>
                </c:pt>
                <c:pt idx="139">
                  <c:v>144.45000000000002</c:v>
                </c:pt>
                <c:pt idx="140">
                  <c:v>170.13000000000002</c:v>
                </c:pt>
                <c:pt idx="141">
                  <c:v>498.62</c:v>
                </c:pt>
                <c:pt idx="142">
                  <c:v>1254.04</c:v>
                </c:pt>
                <c:pt idx="143">
                  <c:v>1442.3600000000001</c:v>
                </c:pt>
                <c:pt idx="144">
                  <c:v>1741.96</c:v>
                </c:pt>
                <c:pt idx="145">
                  <c:v>1887.48</c:v>
                </c:pt>
                <c:pt idx="146">
                  <c:v>1904.6000000000001</c:v>
                </c:pt>
                <c:pt idx="147">
                  <c:v>1682.0400000000002</c:v>
                </c:pt>
                <c:pt idx="148">
                  <c:v>1433.8000000000002</c:v>
                </c:pt>
                <c:pt idx="149">
                  <c:v>723.32</c:v>
                </c:pt>
                <c:pt idx="150">
                  <c:v>193.67000000000002</c:v>
                </c:pt>
                <c:pt idx="151">
                  <c:v>97.37</c:v>
                </c:pt>
                <c:pt idx="152">
                  <c:v>79.180000000000007</c:v>
                </c:pt>
                <c:pt idx="153">
                  <c:v>59.92</c:v>
                </c:pt>
                <c:pt idx="154">
                  <c:v>62.06</c:v>
                </c:pt>
                <c:pt idx="155">
                  <c:v>57.245000000000005</c:v>
                </c:pt>
                <c:pt idx="156">
                  <c:v>42.532500000000006</c:v>
                </c:pt>
                <c:pt idx="157">
                  <c:v>44.405000000000001</c:v>
                </c:pt>
                <c:pt idx="158">
                  <c:v>55.64</c:v>
                </c:pt>
                <c:pt idx="159">
                  <c:v>43.602499999999999</c:v>
                </c:pt>
                <c:pt idx="160">
                  <c:v>43.870000000000005</c:v>
                </c:pt>
                <c:pt idx="161">
                  <c:v>115.02500000000001</c:v>
                </c:pt>
                <c:pt idx="162">
                  <c:v>136.96</c:v>
                </c:pt>
                <c:pt idx="163">
                  <c:v>217.21</c:v>
                </c:pt>
                <c:pt idx="164">
                  <c:v>185.11</c:v>
                </c:pt>
                <c:pt idx="165">
                  <c:v>564.96</c:v>
                </c:pt>
                <c:pt idx="166">
                  <c:v>1052.8800000000001</c:v>
                </c:pt>
                <c:pt idx="167">
                  <c:v>1673.48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A1-412A-816A-B6212FD1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5916136"/>
        <c:axId val="1005916464"/>
      </c:scatterChart>
      <c:valAx>
        <c:axId val="100591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päivämäärä</a:t>
                </a:r>
              </a:p>
            </c:rich>
          </c:tx>
          <c:layout>
            <c:manualLayout>
              <c:xMode val="edge"/>
              <c:yMode val="edge"/>
              <c:x val="0.42841640664180275"/>
              <c:y val="0.88703625804958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d\.m\.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05916464"/>
        <c:crosses val="autoZero"/>
        <c:crossBetween val="midCat"/>
      </c:valAx>
      <c:valAx>
        <c:axId val="100591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Radonpitoisuus (Bq/m</a:t>
                </a:r>
                <a:r>
                  <a:rPr lang="en-GB" baseline="30000"/>
                  <a:t>3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1.2243647426915548E-2"/>
              <c:y val="0.33468151751357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05916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152399</xdr:rowOff>
    </xdr:from>
    <xdr:to>
      <xdr:col>14</xdr:col>
      <xdr:colOff>552450</xdr:colOff>
      <xdr:row>11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654406-8200-4ACC-BDCE-D819CA2FD096}"/>
            </a:ext>
          </a:extLst>
        </xdr:cNvPr>
        <xdr:cNvSpPr txBox="1"/>
      </xdr:nvSpPr>
      <xdr:spPr>
        <a:xfrm>
          <a:off x="4419600" y="342899"/>
          <a:ext cx="4667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Tässä on mittalaitteesta saatu tuloslistaus Excel-taululla.</a:t>
          </a:r>
          <a:r>
            <a:rPr lang="en-GB" sz="1100" baseline="0"/>
            <a:t> Mittalaitteen ohjekirjasta näemme, että "Measurement time" tarkoittaa aikaa, jolloin laite tallentaa muistiinsa mittaustuloksen. Esim. 30.1.2017 19:00 tarkoittaa radonpitoisuutta ajalla 30.1.2017 klo 18:00–19:00.</a:t>
          </a:r>
        </a:p>
        <a:p>
          <a:endParaRPr lang="en-GB" sz="1100" baseline="0"/>
        </a:p>
        <a:p>
          <a:r>
            <a:rPr lang="en-GB" sz="1100" baseline="0"/>
            <a:t>Työaika tässä kohteessa on klo 7:00–19:00 maanantaista perjantaihin ja 7:00–15:00 lauantaisin ja sunnuntaisin.</a:t>
          </a:r>
        </a:p>
        <a:p>
          <a:endParaRPr lang="en-GB" sz="1100" baseline="0"/>
        </a:p>
        <a:p>
          <a:r>
            <a:rPr lang="en-GB" sz="1100" baseline="0"/>
            <a:t>Mieti, kuinka lasket keskimääräisen radonpitoisuuden työskentelyajalle sekä tasan viikon kestoiselle jaksolle.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466724</xdr:rowOff>
    </xdr:from>
    <xdr:to>
      <xdr:col>17</xdr:col>
      <xdr:colOff>495300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5FE15C-9974-47E8-A1B9-5FA8EB48F4EC}"/>
            </a:ext>
          </a:extLst>
        </xdr:cNvPr>
        <xdr:cNvSpPr txBox="1"/>
      </xdr:nvSpPr>
      <xdr:spPr>
        <a:xfrm>
          <a:off x="5591175" y="190499"/>
          <a:ext cx="52673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Hyödynnetään Excelin WEEKDAY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LOOKUP funktioita. Syntaksi ruudussa G2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=LOOKUP(WEEKDAY(A4;2);$Y$20:$Y$26;$Z$20:$Z$26)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tekee seuraavaa: WEEKDAY etsii ruudusta A2 olevan päivämäärän ja ilmoittaa sille numeron 1–7. Koska lisäparametrin arvo on 2, maanantai on numero 1 ja sunnuntai numero 7. LOOKUP hakee WEEKDAYn ilmoittamalle numerolle viikonpäivän nimen sarakkeiden S20–S26 ja T20–T26 perusteella. Funktiossa hakuviittaukset on lukittu, esim. $S$20.</a:t>
          </a:r>
        </a:p>
        <a:p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>
    <xdr:from>
      <xdr:col>9</xdr:col>
      <xdr:colOff>114300</xdr:colOff>
      <xdr:row>7</xdr:row>
      <xdr:rowOff>161926</xdr:rowOff>
    </xdr:from>
    <xdr:to>
      <xdr:col>17</xdr:col>
      <xdr:colOff>571500</xdr:colOff>
      <xdr:row>14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19DA66-357F-4489-88BB-226ADD0F2A87}"/>
            </a:ext>
          </a:extLst>
        </xdr:cNvPr>
        <xdr:cNvSpPr txBox="1"/>
      </xdr:nvSpPr>
      <xdr:spPr>
        <a:xfrm>
          <a:off x="5600700" y="1495426"/>
          <a:ext cx="5334000" cy="1295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Tämän jälkeen "Laskentaan" -sarakkeeseen on helppo käydä lisäämässä</a:t>
          </a:r>
          <a:r>
            <a:rPr lang="en-GB" sz="1100" baseline="0"/>
            <a:t> merkki (esim.</a:t>
          </a:r>
          <a:r>
            <a:rPr lang="en-GB" sz="1100"/>
            <a:t> 1),</a:t>
          </a:r>
          <a:r>
            <a:rPr lang="en-GB" sz="1100" baseline="0"/>
            <a:t> jos tulos lasketaan mukaan työnaikaiseen keskiarvoon. Koska kellonajat ovat tiedossa, edistynyt Excelin käyttäjä voi käydä ohjelmoimassa esim. TIME, HOUR, MINUTE, IF ja AND funktioiden avulla tämän automaattisesti.</a:t>
          </a:r>
        </a:p>
        <a:p>
          <a:endParaRPr lang="en-GB" sz="1100" baseline="0"/>
        </a:p>
        <a:p>
          <a:r>
            <a:rPr lang="en-GB" sz="1100" baseline="0"/>
            <a:t>Huom! työnaikaisen radonpitoisuuden keskiarvo lasketaan 168 tunnin jaksolle. Tässä jaksoksi päätettiin perjantai 8.12.2017 0:00 –perjantai 15.12.2017 0:00</a:t>
          </a:r>
          <a:endParaRPr lang="en-GB" sz="1100"/>
        </a:p>
      </xdr:txBody>
    </xdr:sp>
    <xdr:clientData/>
  </xdr:twoCellAnchor>
  <xdr:twoCellAnchor>
    <xdr:from>
      <xdr:col>9</xdr:col>
      <xdr:colOff>123825</xdr:colOff>
      <xdr:row>15</xdr:row>
      <xdr:rowOff>38100</xdr:rowOff>
    </xdr:from>
    <xdr:to>
      <xdr:col>17</xdr:col>
      <xdr:colOff>581025</xdr:colOff>
      <xdr:row>19</xdr:row>
      <xdr:rowOff>19050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CE1619-5FAF-43E9-88B4-2110C3428132}"/>
            </a:ext>
          </a:extLst>
        </xdr:cNvPr>
        <xdr:cNvSpPr txBox="1"/>
      </xdr:nvSpPr>
      <xdr:spPr>
        <a:xfrm>
          <a:off x="5610225" y="2895600"/>
          <a:ext cx="53340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Lasketaan bruttosignaalin keskiarvo</a:t>
          </a:r>
          <a:r>
            <a:rPr lang="en-GB" sz="1100" baseline="0"/>
            <a:t> funtiolla AVERAGEIF. Syntaksi solussa T31 on =AVERAGEIF(H2:H192;1;B2:B192). Eli jos sarakkeessa H2–H192 esiintyy luku 1, laskee Excel saman rivin sarakkeessa B olevan luvun keskiarvoon.</a:t>
          </a:r>
        </a:p>
        <a:p>
          <a:r>
            <a:rPr lang="en-GB" sz="1100" baseline="0"/>
            <a:t> </a:t>
          </a:r>
        </a:p>
        <a:p>
          <a:endParaRPr lang="en-GB" sz="1100"/>
        </a:p>
      </xdr:txBody>
    </xdr:sp>
    <xdr:clientData/>
  </xdr:twoCellAnchor>
  <xdr:twoCellAnchor>
    <xdr:from>
      <xdr:col>18</xdr:col>
      <xdr:colOff>304800</xdr:colOff>
      <xdr:row>0</xdr:row>
      <xdr:rowOff>552450</xdr:rowOff>
    </xdr:from>
    <xdr:to>
      <xdr:col>20</xdr:col>
      <xdr:colOff>228600</xdr:colOff>
      <xdr:row>13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1084D5-BBA6-427C-A819-0072BF2412E2}"/>
            </a:ext>
          </a:extLst>
        </xdr:cNvPr>
        <xdr:cNvSpPr txBox="1"/>
      </xdr:nvSpPr>
      <xdr:spPr>
        <a:xfrm>
          <a:off x="11277600" y="190500"/>
          <a:ext cx="1143000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HUOM! Tässä on annettu funktioiden nimiet englanninkieliselle Excelille. Varmista kieliversio</a:t>
          </a:r>
          <a:r>
            <a:rPr lang="en-GB" sz="1100" baseline="0"/>
            <a:t> ja käytä tarvittaessa suomen- tai ruotsinkielisiä funktioita.</a:t>
          </a:r>
          <a:endParaRPr lang="en-GB" sz="1100"/>
        </a:p>
      </xdr:txBody>
    </xdr:sp>
    <xdr:clientData/>
  </xdr:twoCellAnchor>
  <xdr:twoCellAnchor>
    <xdr:from>
      <xdr:col>9</xdr:col>
      <xdr:colOff>152400</xdr:colOff>
      <xdr:row>19</xdr:row>
      <xdr:rowOff>114300</xdr:rowOff>
    </xdr:from>
    <xdr:to>
      <xdr:col>17</xdr:col>
      <xdr:colOff>581025</xdr:colOff>
      <xdr:row>24</xdr:row>
      <xdr:rowOff>123825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49215D8-F093-42A4-AD27-0C7F7577F0ED}"/>
                </a:ext>
              </a:extLst>
            </xdr:cNvPr>
            <xdr:cNvSpPr txBox="1"/>
          </xdr:nvSpPr>
          <xdr:spPr>
            <a:xfrm>
              <a:off x="5638800" y="3733800"/>
              <a:ext cx="5305425" cy="9620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Keskiarvo 93 Bq/m</a:t>
              </a:r>
              <a:r>
                <a:rPr lang="en-GB" sz="1100" baseline="30000"/>
                <a:t>3</a:t>
              </a:r>
              <a:r>
                <a:rPr lang="en-GB" sz="1100"/>
                <a:t> on työnaikaisen radonpitoisuuden bruttosignaali,</a:t>
              </a:r>
              <a:r>
                <a:rPr lang="en-GB" sz="1100" baseline="0"/>
                <a:t> ei radonpitoisuus. Tulos lasketaan oppikirjassa kuvatulla kaavalla: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n-GB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i-FI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fi-FI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GB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i-FI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lang="fi-FI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𝜔</m:t>
                    </m:r>
                  </m:oMath>
                </m:oMathPara>
              </a14:m>
              <a:endParaRPr lang="en-GB" sz="1100"/>
            </a:p>
            <a:p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Kalibrointikerroin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ω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1,07 ja taustasignaali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fi-FI" sz="11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12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 Näin ollen solussa T32 tehty laskutoimitus antaa pitoisuudeksi</a:t>
              </a:r>
              <a:r>
                <a:rPr lang="fi-FI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87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100"/>
            </a:p>
            <a:p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49215D8-F093-42A4-AD27-0C7F7577F0ED}"/>
                </a:ext>
              </a:extLst>
            </xdr:cNvPr>
            <xdr:cNvSpPr txBox="1"/>
          </xdr:nvSpPr>
          <xdr:spPr>
            <a:xfrm>
              <a:off x="5638800" y="3733800"/>
              <a:ext cx="5305425" cy="9620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Keskiarvo 93 Bq/m</a:t>
              </a:r>
              <a:r>
                <a:rPr lang="en-GB" sz="1100" baseline="30000"/>
                <a:t>3</a:t>
              </a:r>
              <a:r>
                <a:rPr lang="en-GB" sz="1100"/>
                <a:t> on työnaikaisen radonpitoisuuden bruttosignaali,</a:t>
              </a:r>
              <a:r>
                <a:rPr lang="en-GB" sz="1100" baseline="0"/>
                <a:t> ei radonpitoisuus. Tulos lasketaan oppikirjassa kuvatulla kaavalla:</a:t>
              </a:r>
            </a:p>
            <a:p>
              <a:pPr/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𝐶=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𝜇−𝜇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0 )×𝜔</a:t>
              </a:r>
              <a:endParaRPr lang="en-GB" sz="1100"/>
            </a:p>
            <a:p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Kalibrointikerroin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ω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1,07 ja taustasignaali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fi-FI" sz="11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12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 Näin ollen solussa T32 tehty laskutoimitus antaa pitoisuudeksi</a:t>
              </a:r>
              <a:r>
                <a:rPr lang="fi-FI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87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100"/>
            </a:p>
            <a:p>
              <a:endParaRPr lang="en-GB" sz="1100"/>
            </a:p>
          </xdr:txBody>
        </xdr:sp>
      </mc:Fallback>
    </mc:AlternateContent>
    <xdr:clientData/>
  </xdr:twoCellAnchor>
  <xdr:twoCellAnchor>
    <xdr:from>
      <xdr:col>9</xdr:col>
      <xdr:colOff>142875</xdr:colOff>
      <xdr:row>24</xdr:row>
      <xdr:rowOff>180975</xdr:rowOff>
    </xdr:from>
    <xdr:to>
      <xdr:col>17</xdr:col>
      <xdr:colOff>533400</xdr:colOff>
      <xdr:row>28</xdr:row>
      <xdr:rowOff>133350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B19160-F0C0-49A0-A01E-2FD07842E1A6}"/>
            </a:ext>
          </a:extLst>
        </xdr:cNvPr>
        <xdr:cNvSpPr txBox="1"/>
      </xdr:nvSpPr>
      <xdr:spPr>
        <a:xfrm>
          <a:off x="5629275" y="4752975"/>
          <a:ext cx="52673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Lasketaan lopuksi tasan viikon keskiarvo ajalle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päätettiin perjantai 8.12.2017 0:00 –perjantai 15.12.2017 0:00. Bruttosignaali (solu T34) on 587 Bq/m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pitoisuus (solu T35) on 615 Bq/m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1100"/>
        </a:p>
      </xdr:txBody>
    </xdr:sp>
    <xdr:clientData/>
  </xdr:twoCellAnchor>
  <xdr:twoCellAnchor>
    <xdr:from>
      <xdr:col>9</xdr:col>
      <xdr:colOff>152400</xdr:colOff>
      <xdr:row>29</xdr:row>
      <xdr:rowOff>57150</xdr:rowOff>
    </xdr:from>
    <xdr:to>
      <xdr:col>17</xdr:col>
      <xdr:colOff>533400</xdr:colOff>
      <xdr:row>31</xdr:row>
      <xdr:rowOff>76200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F1B4D8B-EA2C-49B2-9C14-64C5001AE25C}"/>
            </a:ext>
          </a:extLst>
        </xdr:cNvPr>
        <xdr:cNvSpPr txBox="1"/>
      </xdr:nvSpPr>
      <xdr:spPr>
        <a:xfrm>
          <a:off x="5638800" y="5581650"/>
          <a:ext cx="5257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Lasketaan lopuksi sarakkeeseen I todellinen radonpitoisuus ja piirretään kuvaaja</a:t>
          </a:r>
        </a:p>
      </xdr:txBody>
    </xdr:sp>
    <xdr:clientData/>
  </xdr:twoCellAnchor>
  <xdr:twoCellAnchor>
    <xdr:from>
      <xdr:col>9</xdr:col>
      <xdr:colOff>176211</xdr:colOff>
      <xdr:row>31</xdr:row>
      <xdr:rowOff>147637</xdr:rowOff>
    </xdr:from>
    <xdr:to>
      <xdr:col>17</xdr:col>
      <xdr:colOff>485774</xdr:colOff>
      <xdr:row>46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CA7C629-7638-4EA6-AE86-ADFDB1F3B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2"/>
  <sheetViews>
    <sheetView tabSelected="1" workbookViewId="0"/>
  </sheetViews>
  <sheetFormatPr defaultRowHeight="14.5" x14ac:dyDescent="0.35"/>
  <cols>
    <col min="1" max="1" width="18.26953125" bestFit="1" customWidth="1"/>
    <col min="2" max="6" width="11.7265625" customWidth="1"/>
  </cols>
  <sheetData>
    <row r="1" spans="1:6" ht="43.5" x14ac:dyDescent="0.35">
      <c r="A1" s="3" t="s">
        <v>5</v>
      </c>
      <c r="B1" s="2" t="s">
        <v>4</v>
      </c>
      <c r="C1" s="2" t="s">
        <v>3</v>
      </c>
      <c r="D1" s="2" t="s">
        <v>2</v>
      </c>
      <c r="E1" s="2" t="s">
        <v>1</v>
      </c>
      <c r="F1" s="2" t="s">
        <v>0</v>
      </c>
    </row>
    <row r="2" spans="1:6" x14ac:dyDescent="0.35">
      <c r="A2" s="1">
        <v>43076.5</v>
      </c>
      <c r="B2">
        <v>25.75</v>
      </c>
      <c r="C2">
        <v>17.13</v>
      </c>
      <c r="D2">
        <v>1004.7</v>
      </c>
      <c r="E2">
        <v>25.4</v>
      </c>
      <c r="F2">
        <v>21.9</v>
      </c>
    </row>
    <row r="3" spans="1:6" x14ac:dyDescent="0.35">
      <c r="A3" s="1">
        <v>43076.541666666664</v>
      </c>
      <c r="B3">
        <v>21.13</v>
      </c>
      <c r="C3">
        <v>6.44</v>
      </c>
      <c r="D3">
        <v>1004.2</v>
      </c>
      <c r="E3">
        <v>24.3</v>
      </c>
      <c r="F3">
        <v>23.5</v>
      </c>
    </row>
    <row r="4" spans="1:6" x14ac:dyDescent="0.35">
      <c r="A4" s="1">
        <v>43076.583333333336</v>
      </c>
      <c r="B4">
        <v>27.38</v>
      </c>
      <c r="C4">
        <v>7</v>
      </c>
      <c r="D4">
        <v>1001.8</v>
      </c>
      <c r="E4">
        <v>27.9</v>
      </c>
      <c r="F4">
        <v>20.8</v>
      </c>
    </row>
    <row r="5" spans="1:6" x14ac:dyDescent="0.35">
      <c r="A5" s="1">
        <v>43076.625</v>
      </c>
      <c r="B5">
        <v>48.5</v>
      </c>
      <c r="C5">
        <v>9</v>
      </c>
      <c r="D5">
        <v>1006.8</v>
      </c>
      <c r="E5">
        <v>27.1</v>
      </c>
      <c r="F5">
        <v>22.5</v>
      </c>
    </row>
    <row r="6" spans="1:6" x14ac:dyDescent="0.35">
      <c r="A6" s="1">
        <v>43076.666666666664</v>
      </c>
      <c r="B6">
        <v>81</v>
      </c>
      <c r="C6">
        <v>12.94</v>
      </c>
      <c r="D6">
        <v>1006.6</v>
      </c>
      <c r="E6">
        <v>26.4</v>
      </c>
      <c r="F6">
        <v>22.1</v>
      </c>
    </row>
    <row r="7" spans="1:6" x14ac:dyDescent="0.35">
      <c r="A7" s="1">
        <v>43076.708333333336</v>
      </c>
      <c r="B7">
        <v>84</v>
      </c>
      <c r="C7">
        <v>12.88</v>
      </c>
      <c r="D7">
        <v>1005.6</v>
      </c>
      <c r="E7">
        <v>26.5</v>
      </c>
      <c r="F7">
        <v>21.9</v>
      </c>
    </row>
    <row r="8" spans="1:6" x14ac:dyDescent="0.35">
      <c r="A8" s="1">
        <v>43076.75</v>
      </c>
      <c r="B8">
        <v>252</v>
      </c>
      <c r="C8">
        <v>19.5</v>
      </c>
      <c r="D8">
        <v>1004.6</v>
      </c>
      <c r="E8">
        <v>27</v>
      </c>
      <c r="F8">
        <v>21.8</v>
      </c>
    </row>
    <row r="9" spans="1:6" x14ac:dyDescent="0.35">
      <c r="A9" s="1">
        <v>43076.791666666664</v>
      </c>
      <c r="B9">
        <v>332</v>
      </c>
      <c r="C9">
        <v>23.63</v>
      </c>
      <c r="D9">
        <v>1003.3</v>
      </c>
      <c r="E9">
        <v>27.4</v>
      </c>
      <c r="F9">
        <v>21.6</v>
      </c>
    </row>
    <row r="10" spans="1:6" x14ac:dyDescent="0.35">
      <c r="A10" s="1">
        <v>43076.833333333336</v>
      </c>
      <c r="B10">
        <v>404</v>
      </c>
      <c r="C10">
        <v>26.25</v>
      </c>
      <c r="D10">
        <v>1002.2</v>
      </c>
      <c r="E10">
        <v>27.5</v>
      </c>
      <c r="F10">
        <v>21.5</v>
      </c>
    </row>
    <row r="11" spans="1:6" x14ac:dyDescent="0.35">
      <c r="A11" s="1">
        <v>43076.875</v>
      </c>
      <c r="B11">
        <v>330</v>
      </c>
      <c r="C11">
        <v>25.5</v>
      </c>
      <c r="D11">
        <v>1000.7</v>
      </c>
      <c r="E11">
        <v>28</v>
      </c>
      <c r="F11">
        <v>21.4</v>
      </c>
    </row>
    <row r="12" spans="1:6" x14ac:dyDescent="0.35">
      <c r="A12" s="1">
        <v>43076.916666666664</v>
      </c>
      <c r="B12">
        <v>468</v>
      </c>
      <c r="C12">
        <v>28.75</v>
      </c>
      <c r="D12">
        <v>999.5</v>
      </c>
      <c r="E12">
        <v>28.5</v>
      </c>
      <c r="F12">
        <v>21.6</v>
      </c>
    </row>
    <row r="13" spans="1:6" x14ac:dyDescent="0.35">
      <c r="A13" s="1">
        <v>43076.958333333336</v>
      </c>
      <c r="B13">
        <v>1096</v>
      </c>
      <c r="C13">
        <v>44.25</v>
      </c>
      <c r="D13">
        <v>998.3</v>
      </c>
      <c r="E13">
        <v>29</v>
      </c>
      <c r="F13">
        <v>21.8</v>
      </c>
    </row>
    <row r="14" spans="1:6" x14ac:dyDescent="0.35">
      <c r="A14" s="1">
        <v>43077</v>
      </c>
      <c r="B14">
        <v>1520</v>
      </c>
      <c r="C14">
        <v>51.75</v>
      </c>
      <c r="D14">
        <v>997.4</v>
      </c>
      <c r="E14">
        <v>30.1</v>
      </c>
      <c r="F14">
        <v>21.8</v>
      </c>
    </row>
    <row r="15" spans="1:6" x14ac:dyDescent="0.35">
      <c r="A15" s="1">
        <v>43077.041666666664</v>
      </c>
      <c r="B15">
        <v>1576</v>
      </c>
      <c r="C15">
        <v>54.75</v>
      </c>
      <c r="D15">
        <v>996.4</v>
      </c>
      <c r="E15">
        <v>30.6</v>
      </c>
      <c r="F15">
        <v>21.8</v>
      </c>
    </row>
    <row r="16" spans="1:6" x14ac:dyDescent="0.35">
      <c r="A16" s="1">
        <v>43077.083333333336</v>
      </c>
      <c r="B16">
        <v>1624</v>
      </c>
      <c r="C16">
        <v>59.25</v>
      </c>
      <c r="D16">
        <v>995.6</v>
      </c>
      <c r="E16">
        <v>31.1</v>
      </c>
      <c r="F16">
        <v>21.6</v>
      </c>
    </row>
    <row r="17" spans="1:6" x14ac:dyDescent="0.35">
      <c r="A17" s="1">
        <v>43077.125</v>
      </c>
      <c r="B17">
        <v>1488</v>
      </c>
      <c r="C17">
        <v>56.75</v>
      </c>
      <c r="D17">
        <v>995</v>
      </c>
      <c r="E17">
        <v>31.6</v>
      </c>
      <c r="F17">
        <v>21.6</v>
      </c>
    </row>
    <row r="18" spans="1:6" x14ac:dyDescent="0.35">
      <c r="A18" s="1">
        <v>43077.166666666664</v>
      </c>
      <c r="B18">
        <v>1560</v>
      </c>
      <c r="C18">
        <v>55.25</v>
      </c>
      <c r="D18">
        <v>994.4</v>
      </c>
      <c r="E18">
        <v>31.8</v>
      </c>
      <c r="F18">
        <v>21.6</v>
      </c>
    </row>
    <row r="19" spans="1:6" x14ac:dyDescent="0.35">
      <c r="A19" s="1">
        <v>43077.208333333336</v>
      </c>
      <c r="B19">
        <v>1440</v>
      </c>
      <c r="C19">
        <v>54.75</v>
      </c>
      <c r="D19">
        <v>994</v>
      </c>
      <c r="E19">
        <v>32.299999999999997</v>
      </c>
      <c r="F19">
        <v>21.6</v>
      </c>
    </row>
    <row r="20" spans="1:6" x14ac:dyDescent="0.35">
      <c r="A20" s="1">
        <v>43077.25</v>
      </c>
      <c r="B20">
        <v>800</v>
      </c>
      <c r="C20">
        <v>44.75</v>
      </c>
      <c r="D20">
        <v>993.5</v>
      </c>
      <c r="E20">
        <v>33.299999999999997</v>
      </c>
      <c r="F20">
        <v>21.4</v>
      </c>
    </row>
    <row r="21" spans="1:6" x14ac:dyDescent="0.35">
      <c r="A21" s="1">
        <v>43077.291666666664</v>
      </c>
      <c r="B21">
        <v>206</v>
      </c>
      <c r="C21">
        <v>27.5</v>
      </c>
      <c r="D21">
        <v>993.2</v>
      </c>
      <c r="E21">
        <v>33.799999999999997</v>
      </c>
      <c r="F21">
        <v>21.3</v>
      </c>
    </row>
    <row r="22" spans="1:6" x14ac:dyDescent="0.35">
      <c r="A22" s="1">
        <v>43077.333333333336</v>
      </c>
      <c r="B22">
        <v>143</v>
      </c>
      <c r="C22">
        <v>21</v>
      </c>
      <c r="D22">
        <v>992.7</v>
      </c>
      <c r="E22">
        <v>34</v>
      </c>
      <c r="F22">
        <v>21.3</v>
      </c>
    </row>
    <row r="23" spans="1:6" x14ac:dyDescent="0.35">
      <c r="A23" s="1">
        <v>43077.375</v>
      </c>
      <c r="B23">
        <v>96.5</v>
      </c>
      <c r="C23">
        <v>16</v>
      </c>
      <c r="D23">
        <v>992.6</v>
      </c>
      <c r="E23">
        <v>34.799999999999997</v>
      </c>
      <c r="F23">
        <v>21.8</v>
      </c>
    </row>
    <row r="24" spans="1:6" x14ac:dyDescent="0.35">
      <c r="A24" s="1">
        <v>43077.416666666664</v>
      </c>
      <c r="B24">
        <v>69.5</v>
      </c>
      <c r="C24">
        <v>13.44</v>
      </c>
      <c r="D24">
        <v>992.6</v>
      </c>
      <c r="E24">
        <v>34.299999999999997</v>
      </c>
      <c r="F24">
        <v>21.9</v>
      </c>
    </row>
    <row r="25" spans="1:6" x14ac:dyDescent="0.35">
      <c r="A25" s="1">
        <v>43077.458333333336</v>
      </c>
      <c r="B25">
        <v>70</v>
      </c>
      <c r="C25">
        <v>12.75</v>
      </c>
      <c r="D25">
        <v>992.5</v>
      </c>
      <c r="E25">
        <v>33.799999999999997</v>
      </c>
      <c r="F25">
        <v>22</v>
      </c>
    </row>
    <row r="26" spans="1:6" x14ac:dyDescent="0.35">
      <c r="A26" s="1">
        <v>43077.5</v>
      </c>
      <c r="B26">
        <v>55</v>
      </c>
      <c r="C26">
        <v>11</v>
      </c>
      <c r="D26">
        <v>992.6</v>
      </c>
      <c r="E26">
        <v>33</v>
      </c>
      <c r="F26">
        <v>22</v>
      </c>
    </row>
    <row r="27" spans="1:6" x14ac:dyDescent="0.35">
      <c r="A27" s="1">
        <v>43077.541666666664</v>
      </c>
      <c r="B27">
        <v>72</v>
      </c>
      <c r="C27">
        <v>12.25</v>
      </c>
      <c r="D27">
        <v>992.5</v>
      </c>
      <c r="E27">
        <v>33.299999999999997</v>
      </c>
      <c r="F27">
        <v>21.9</v>
      </c>
    </row>
    <row r="28" spans="1:6" x14ac:dyDescent="0.35">
      <c r="A28" s="1">
        <v>43077.583333333336</v>
      </c>
      <c r="B28">
        <v>49</v>
      </c>
      <c r="C28">
        <v>10.44</v>
      </c>
      <c r="D28">
        <v>992.7</v>
      </c>
      <c r="E28">
        <v>33.299999999999997</v>
      </c>
      <c r="F28">
        <v>21.9</v>
      </c>
    </row>
    <row r="29" spans="1:6" x14ac:dyDescent="0.35">
      <c r="A29" s="1">
        <v>43077.625</v>
      </c>
      <c r="B29">
        <v>65.5</v>
      </c>
      <c r="C29">
        <v>11.13</v>
      </c>
      <c r="D29">
        <v>993.1</v>
      </c>
      <c r="E29">
        <v>33.799999999999997</v>
      </c>
      <c r="F29">
        <v>21.9</v>
      </c>
    </row>
    <row r="30" spans="1:6" x14ac:dyDescent="0.35">
      <c r="A30" s="1">
        <v>43077.666666666664</v>
      </c>
      <c r="B30">
        <v>42</v>
      </c>
      <c r="C30">
        <v>9.31</v>
      </c>
      <c r="D30">
        <v>993.4</v>
      </c>
      <c r="E30">
        <v>33.799999999999997</v>
      </c>
      <c r="F30">
        <v>21.8</v>
      </c>
    </row>
    <row r="31" spans="1:6" x14ac:dyDescent="0.35">
      <c r="A31" s="1">
        <v>43077.708333333336</v>
      </c>
      <c r="B31">
        <v>50.5</v>
      </c>
      <c r="C31">
        <v>9.8800000000000008</v>
      </c>
      <c r="D31">
        <v>993.6</v>
      </c>
      <c r="E31">
        <v>33.799999999999997</v>
      </c>
      <c r="F31">
        <v>21.4</v>
      </c>
    </row>
    <row r="32" spans="1:6" x14ac:dyDescent="0.35">
      <c r="A32" s="1">
        <v>43077.75</v>
      </c>
      <c r="B32">
        <v>59.5</v>
      </c>
      <c r="C32">
        <v>10.63</v>
      </c>
      <c r="D32">
        <v>993.7</v>
      </c>
      <c r="E32">
        <v>33.299999999999997</v>
      </c>
      <c r="F32">
        <v>21.4</v>
      </c>
    </row>
    <row r="33" spans="1:6" x14ac:dyDescent="0.35">
      <c r="A33" s="1">
        <v>43077.791666666664</v>
      </c>
      <c r="B33">
        <v>80.5</v>
      </c>
      <c r="C33">
        <v>12.69</v>
      </c>
      <c r="D33">
        <v>994.1</v>
      </c>
      <c r="E33">
        <v>33.299999999999997</v>
      </c>
      <c r="F33">
        <v>21.3</v>
      </c>
    </row>
    <row r="34" spans="1:6" x14ac:dyDescent="0.35">
      <c r="A34" s="1">
        <v>43077.833333333336</v>
      </c>
      <c r="B34">
        <v>135</v>
      </c>
      <c r="C34">
        <v>15.38</v>
      </c>
      <c r="D34">
        <v>994.5</v>
      </c>
      <c r="E34">
        <v>32.799999999999997</v>
      </c>
      <c r="F34">
        <v>21.3</v>
      </c>
    </row>
    <row r="35" spans="1:6" x14ac:dyDescent="0.35">
      <c r="A35" s="1">
        <v>43077.875</v>
      </c>
      <c r="B35">
        <v>176</v>
      </c>
      <c r="C35">
        <v>17.88</v>
      </c>
      <c r="D35">
        <v>994.8</v>
      </c>
      <c r="E35">
        <v>32.799999999999997</v>
      </c>
      <c r="F35">
        <v>21.1</v>
      </c>
    </row>
    <row r="36" spans="1:6" x14ac:dyDescent="0.35">
      <c r="A36" s="1">
        <v>43077.916666666664</v>
      </c>
      <c r="B36">
        <v>300</v>
      </c>
      <c r="C36">
        <v>21.88</v>
      </c>
      <c r="D36">
        <v>995.3</v>
      </c>
      <c r="E36">
        <v>33.299999999999997</v>
      </c>
      <c r="F36">
        <v>21.4</v>
      </c>
    </row>
    <row r="37" spans="1:6" x14ac:dyDescent="0.35">
      <c r="A37" s="1">
        <v>43077.958333333336</v>
      </c>
      <c r="B37">
        <v>972</v>
      </c>
      <c r="C37">
        <v>38.75</v>
      </c>
      <c r="D37">
        <v>995.5</v>
      </c>
      <c r="E37">
        <v>33.799999999999997</v>
      </c>
      <c r="F37">
        <v>21.5</v>
      </c>
    </row>
    <row r="38" spans="1:6" x14ac:dyDescent="0.35">
      <c r="A38" s="1">
        <v>43078</v>
      </c>
      <c r="B38">
        <v>1240</v>
      </c>
      <c r="C38">
        <v>46.75</v>
      </c>
      <c r="D38">
        <v>995.6</v>
      </c>
      <c r="E38">
        <v>34.299999999999997</v>
      </c>
      <c r="F38">
        <v>21.5</v>
      </c>
    </row>
    <row r="39" spans="1:6" x14ac:dyDescent="0.35">
      <c r="A39" s="1">
        <v>43078.041666666664</v>
      </c>
      <c r="B39">
        <v>1424</v>
      </c>
      <c r="C39">
        <v>52</v>
      </c>
      <c r="D39">
        <v>995.8</v>
      </c>
      <c r="E39">
        <v>34.799999999999997</v>
      </c>
      <c r="F39">
        <v>21.6</v>
      </c>
    </row>
    <row r="40" spans="1:6" x14ac:dyDescent="0.35">
      <c r="A40" s="1">
        <v>43078.083333333336</v>
      </c>
      <c r="B40">
        <v>1504</v>
      </c>
      <c r="C40">
        <v>54.25</v>
      </c>
      <c r="D40">
        <v>996.3</v>
      </c>
      <c r="E40">
        <v>35</v>
      </c>
      <c r="F40">
        <v>21.5</v>
      </c>
    </row>
    <row r="41" spans="1:6" x14ac:dyDescent="0.35">
      <c r="A41" s="1">
        <v>43078.125</v>
      </c>
      <c r="B41">
        <v>1640</v>
      </c>
      <c r="C41">
        <v>58.25</v>
      </c>
      <c r="D41">
        <v>996.4</v>
      </c>
      <c r="E41">
        <v>35.299999999999997</v>
      </c>
      <c r="F41">
        <v>21.6</v>
      </c>
    </row>
    <row r="42" spans="1:6" x14ac:dyDescent="0.35">
      <c r="A42" s="1">
        <v>43078.166666666664</v>
      </c>
      <c r="B42">
        <v>1752</v>
      </c>
      <c r="C42">
        <v>60.25</v>
      </c>
      <c r="D42">
        <v>996.6</v>
      </c>
      <c r="E42">
        <v>35.299999999999997</v>
      </c>
      <c r="F42">
        <v>21.5</v>
      </c>
    </row>
    <row r="43" spans="1:6" x14ac:dyDescent="0.35">
      <c r="A43" s="1">
        <v>43078.208333333336</v>
      </c>
      <c r="B43">
        <v>1584</v>
      </c>
      <c r="C43">
        <v>58.25</v>
      </c>
      <c r="D43">
        <v>996.7</v>
      </c>
      <c r="E43">
        <v>35.799999999999997</v>
      </c>
      <c r="F43">
        <v>21.5</v>
      </c>
    </row>
    <row r="44" spans="1:6" x14ac:dyDescent="0.35">
      <c r="A44" s="1">
        <v>43078.25</v>
      </c>
      <c r="B44">
        <v>788</v>
      </c>
      <c r="C44">
        <v>46.25</v>
      </c>
      <c r="D44">
        <v>996.7</v>
      </c>
      <c r="E44">
        <v>32.299999999999997</v>
      </c>
      <c r="F44">
        <v>21.4</v>
      </c>
    </row>
    <row r="45" spans="1:6" x14ac:dyDescent="0.35">
      <c r="A45" s="1">
        <v>43078.291666666664</v>
      </c>
      <c r="B45">
        <v>274</v>
      </c>
      <c r="C45">
        <v>30</v>
      </c>
      <c r="D45">
        <v>997</v>
      </c>
      <c r="E45">
        <v>31.1</v>
      </c>
      <c r="F45">
        <v>21.3</v>
      </c>
    </row>
    <row r="46" spans="1:6" x14ac:dyDescent="0.35">
      <c r="A46" s="1">
        <v>43078.333333333336</v>
      </c>
      <c r="B46">
        <v>113.5</v>
      </c>
      <c r="C46">
        <v>20.25</v>
      </c>
      <c r="D46">
        <v>997.2</v>
      </c>
      <c r="E46">
        <v>30.6</v>
      </c>
      <c r="F46">
        <v>21.4</v>
      </c>
    </row>
    <row r="47" spans="1:6" x14ac:dyDescent="0.35">
      <c r="A47" s="1">
        <v>43078.375</v>
      </c>
      <c r="B47">
        <v>82</v>
      </c>
      <c r="C47">
        <v>15.56</v>
      </c>
      <c r="D47">
        <v>997.6</v>
      </c>
      <c r="E47">
        <v>30.6</v>
      </c>
      <c r="F47">
        <v>21.1</v>
      </c>
    </row>
    <row r="48" spans="1:6" x14ac:dyDescent="0.35">
      <c r="A48" s="1">
        <v>43078.416666666664</v>
      </c>
      <c r="B48">
        <v>49.75</v>
      </c>
      <c r="C48">
        <v>11.88</v>
      </c>
      <c r="D48">
        <v>998.4</v>
      </c>
      <c r="E48">
        <v>30.6</v>
      </c>
      <c r="F48">
        <v>21.4</v>
      </c>
    </row>
    <row r="49" spans="1:6" x14ac:dyDescent="0.35">
      <c r="A49" s="1">
        <v>43078.458333333336</v>
      </c>
      <c r="B49">
        <v>60.5</v>
      </c>
      <c r="C49">
        <v>11.69</v>
      </c>
      <c r="D49">
        <v>999</v>
      </c>
      <c r="E49">
        <v>30.1</v>
      </c>
      <c r="F49">
        <v>21.1</v>
      </c>
    </row>
    <row r="50" spans="1:6" x14ac:dyDescent="0.35">
      <c r="A50" s="1">
        <v>43078.5</v>
      </c>
      <c r="B50">
        <v>53.25</v>
      </c>
      <c r="C50">
        <v>10.5</v>
      </c>
      <c r="D50">
        <v>999.2</v>
      </c>
      <c r="E50">
        <v>30.1</v>
      </c>
      <c r="F50">
        <v>21.3</v>
      </c>
    </row>
    <row r="51" spans="1:6" x14ac:dyDescent="0.35">
      <c r="A51" s="1">
        <v>43078.541666666664</v>
      </c>
      <c r="B51">
        <v>52.25</v>
      </c>
      <c r="C51">
        <v>10.06</v>
      </c>
      <c r="D51">
        <v>999.4</v>
      </c>
      <c r="E51">
        <v>30.1</v>
      </c>
      <c r="F51">
        <v>21</v>
      </c>
    </row>
    <row r="52" spans="1:6" x14ac:dyDescent="0.35">
      <c r="A52" s="1">
        <v>43078.583333333336</v>
      </c>
      <c r="B52">
        <v>44.75</v>
      </c>
      <c r="C52">
        <v>9.31</v>
      </c>
      <c r="D52">
        <v>999.7</v>
      </c>
      <c r="E52">
        <v>30.1</v>
      </c>
      <c r="F52">
        <v>21.1</v>
      </c>
    </row>
    <row r="53" spans="1:6" x14ac:dyDescent="0.35">
      <c r="A53" s="1">
        <v>43078.625</v>
      </c>
      <c r="B53">
        <v>55.5</v>
      </c>
      <c r="C53">
        <v>10.38</v>
      </c>
      <c r="D53">
        <v>1000.2</v>
      </c>
      <c r="E53">
        <v>30.1</v>
      </c>
      <c r="F53">
        <v>20.9</v>
      </c>
    </row>
    <row r="54" spans="1:6" x14ac:dyDescent="0.35">
      <c r="A54" s="1">
        <v>43078.666666666664</v>
      </c>
      <c r="B54">
        <v>51.75</v>
      </c>
      <c r="C54">
        <v>10.25</v>
      </c>
      <c r="D54">
        <v>1000.5</v>
      </c>
      <c r="E54">
        <v>29.6</v>
      </c>
      <c r="F54">
        <v>21.1</v>
      </c>
    </row>
    <row r="55" spans="1:6" x14ac:dyDescent="0.35">
      <c r="A55" s="1">
        <v>43078.708333333336</v>
      </c>
      <c r="B55">
        <v>64.5</v>
      </c>
      <c r="C55">
        <v>11.19</v>
      </c>
      <c r="D55">
        <v>1000.7</v>
      </c>
      <c r="E55">
        <v>30.1</v>
      </c>
      <c r="F55">
        <v>20.9</v>
      </c>
    </row>
    <row r="56" spans="1:6" x14ac:dyDescent="0.35">
      <c r="A56" s="1">
        <v>43078.75</v>
      </c>
      <c r="B56">
        <v>65.5</v>
      </c>
      <c r="C56">
        <v>12.13</v>
      </c>
      <c r="D56">
        <v>1000.9</v>
      </c>
      <c r="E56">
        <v>29.9</v>
      </c>
      <c r="F56">
        <v>21.1</v>
      </c>
    </row>
    <row r="57" spans="1:6" x14ac:dyDescent="0.35">
      <c r="A57" s="1">
        <v>43078.791666666664</v>
      </c>
      <c r="B57">
        <v>86.5</v>
      </c>
      <c r="C57">
        <v>12.75</v>
      </c>
      <c r="D57">
        <v>1001.4</v>
      </c>
      <c r="E57">
        <v>30.1</v>
      </c>
      <c r="F57">
        <v>20.9</v>
      </c>
    </row>
    <row r="58" spans="1:6" x14ac:dyDescent="0.35">
      <c r="A58" s="1">
        <v>43078.833333333336</v>
      </c>
      <c r="B58">
        <v>392</v>
      </c>
      <c r="C58">
        <v>23.38</v>
      </c>
      <c r="D58">
        <v>1001.6</v>
      </c>
      <c r="E58">
        <v>30.6</v>
      </c>
      <c r="F58">
        <v>21.3</v>
      </c>
    </row>
    <row r="59" spans="1:6" x14ac:dyDescent="0.35">
      <c r="A59" s="1">
        <v>43078.875</v>
      </c>
      <c r="B59">
        <v>904</v>
      </c>
      <c r="C59">
        <v>39</v>
      </c>
      <c r="D59">
        <v>1002</v>
      </c>
      <c r="E59">
        <v>31.1</v>
      </c>
      <c r="F59">
        <v>21.3</v>
      </c>
    </row>
    <row r="60" spans="1:6" x14ac:dyDescent="0.35">
      <c r="A60" s="1">
        <v>43078.916666666664</v>
      </c>
      <c r="B60">
        <v>1248</v>
      </c>
      <c r="C60">
        <v>47.5</v>
      </c>
      <c r="D60">
        <v>1002.2</v>
      </c>
      <c r="E60">
        <v>31.8</v>
      </c>
      <c r="F60">
        <v>21.4</v>
      </c>
    </row>
    <row r="61" spans="1:6" x14ac:dyDescent="0.35">
      <c r="A61" s="1">
        <v>43078.958333333336</v>
      </c>
      <c r="B61">
        <v>1624</v>
      </c>
      <c r="C61">
        <v>55.25</v>
      </c>
      <c r="D61">
        <v>1002.6</v>
      </c>
      <c r="E61">
        <v>32.299999999999997</v>
      </c>
      <c r="F61">
        <v>21.3</v>
      </c>
    </row>
    <row r="62" spans="1:6" x14ac:dyDescent="0.35">
      <c r="A62" s="1">
        <v>43079</v>
      </c>
      <c r="B62">
        <v>1736</v>
      </c>
      <c r="C62">
        <v>58</v>
      </c>
      <c r="D62">
        <v>1002.5</v>
      </c>
      <c r="E62">
        <v>32.799999999999997</v>
      </c>
      <c r="F62">
        <v>21.4</v>
      </c>
    </row>
    <row r="63" spans="1:6" x14ac:dyDescent="0.35">
      <c r="A63" s="1">
        <v>43079.041666666664</v>
      </c>
      <c r="B63">
        <v>1936</v>
      </c>
      <c r="C63">
        <v>62.5</v>
      </c>
      <c r="D63">
        <v>1002.6</v>
      </c>
      <c r="E63">
        <v>32.799999999999997</v>
      </c>
      <c r="F63">
        <v>21.3</v>
      </c>
    </row>
    <row r="64" spans="1:6" x14ac:dyDescent="0.35">
      <c r="A64" s="1">
        <v>43079.083333333336</v>
      </c>
      <c r="B64">
        <v>1960</v>
      </c>
      <c r="C64">
        <v>64.5</v>
      </c>
      <c r="D64">
        <v>1002.7</v>
      </c>
      <c r="E64">
        <v>33.299999999999997</v>
      </c>
      <c r="F64">
        <v>21.4</v>
      </c>
    </row>
    <row r="65" spans="1:6" x14ac:dyDescent="0.35">
      <c r="A65" s="1">
        <v>43079.125</v>
      </c>
      <c r="B65">
        <v>1984</v>
      </c>
      <c r="C65">
        <v>66</v>
      </c>
      <c r="D65">
        <v>1002.6</v>
      </c>
      <c r="E65">
        <v>33.299999999999997</v>
      </c>
      <c r="F65">
        <v>21.4</v>
      </c>
    </row>
    <row r="66" spans="1:6" x14ac:dyDescent="0.35">
      <c r="A66" s="1">
        <v>43079.166666666664</v>
      </c>
      <c r="B66">
        <v>2040</v>
      </c>
      <c r="C66">
        <v>66.5</v>
      </c>
      <c r="D66">
        <v>1002.4</v>
      </c>
      <c r="E66">
        <v>33.799999999999997</v>
      </c>
      <c r="F66">
        <v>21.4</v>
      </c>
    </row>
    <row r="67" spans="1:6" x14ac:dyDescent="0.35">
      <c r="A67" s="1">
        <v>43079.208333333336</v>
      </c>
      <c r="B67">
        <v>2144</v>
      </c>
      <c r="C67">
        <v>69.5</v>
      </c>
      <c r="D67">
        <v>1002.2</v>
      </c>
      <c r="E67">
        <v>33.799999999999997</v>
      </c>
      <c r="F67">
        <v>21.4</v>
      </c>
    </row>
    <row r="68" spans="1:6" x14ac:dyDescent="0.35">
      <c r="A68" s="1">
        <v>43079.25</v>
      </c>
      <c r="B68">
        <v>1080</v>
      </c>
      <c r="C68">
        <v>53.5</v>
      </c>
      <c r="D68">
        <v>1002.1</v>
      </c>
      <c r="E68">
        <v>28.5</v>
      </c>
      <c r="F68">
        <v>21.1</v>
      </c>
    </row>
    <row r="69" spans="1:6" x14ac:dyDescent="0.35">
      <c r="A69" s="1">
        <v>43079.291666666664</v>
      </c>
      <c r="B69">
        <v>366</v>
      </c>
      <c r="C69">
        <v>33.75</v>
      </c>
      <c r="D69">
        <v>1001.8</v>
      </c>
      <c r="E69">
        <v>26.5</v>
      </c>
      <c r="F69">
        <v>21.1</v>
      </c>
    </row>
    <row r="70" spans="1:6" x14ac:dyDescent="0.35">
      <c r="A70" s="1">
        <v>43079.333333333336</v>
      </c>
      <c r="B70">
        <v>246</v>
      </c>
      <c r="C70">
        <v>25.25</v>
      </c>
      <c r="D70">
        <v>1001.5</v>
      </c>
      <c r="E70">
        <v>26.4</v>
      </c>
      <c r="F70">
        <v>21</v>
      </c>
    </row>
    <row r="71" spans="1:6" x14ac:dyDescent="0.35">
      <c r="A71" s="1">
        <v>43079.375</v>
      </c>
      <c r="B71">
        <v>200</v>
      </c>
      <c r="C71">
        <v>21.13</v>
      </c>
      <c r="D71">
        <v>1001.4</v>
      </c>
      <c r="E71">
        <v>25.9</v>
      </c>
      <c r="F71">
        <v>21.1</v>
      </c>
    </row>
    <row r="72" spans="1:6" x14ac:dyDescent="0.35">
      <c r="A72" s="1">
        <v>43079.416666666664</v>
      </c>
      <c r="B72">
        <v>174</v>
      </c>
      <c r="C72">
        <v>19.13</v>
      </c>
      <c r="D72">
        <v>1001.4</v>
      </c>
      <c r="E72">
        <v>26</v>
      </c>
      <c r="F72">
        <v>21.1</v>
      </c>
    </row>
    <row r="73" spans="1:6" x14ac:dyDescent="0.35">
      <c r="A73" s="1">
        <v>43079.458333333336</v>
      </c>
      <c r="B73">
        <v>187</v>
      </c>
      <c r="C73">
        <v>19.38</v>
      </c>
      <c r="D73">
        <v>1001.1</v>
      </c>
      <c r="E73">
        <v>26</v>
      </c>
      <c r="F73">
        <v>21.1</v>
      </c>
    </row>
    <row r="74" spans="1:6" x14ac:dyDescent="0.35">
      <c r="A74" s="1">
        <v>43079.5</v>
      </c>
      <c r="B74">
        <v>118.5</v>
      </c>
      <c r="C74">
        <v>16.5</v>
      </c>
      <c r="D74">
        <v>1000.5</v>
      </c>
      <c r="E74">
        <v>26.1</v>
      </c>
      <c r="F74">
        <v>21</v>
      </c>
    </row>
    <row r="75" spans="1:6" x14ac:dyDescent="0.35">
      <c r="A75" s="1">
        <v>43079.541666666664</v>
      </c>
      <c r="B75">
        <v>96.5</v>
      </c>
      <c r="C75">
        <v>15.44</v>
      </c>
      <c r="D75">
        <v>1000.1</v>
      </c>
      <c r="E75">
        <v>26.4</v>
      </c>
      <c r="F75">
        <v>21</v>
      </c>
    </row>
    <row r="76" spans="1:6" x14ac:dyDescent="0.35">
      <c r="A76" s="1">
        <v>43079.583333333336</v>
      </c>
      <c r="B76">
        <v>67.5</v>
      </c>
      <c r="C76">
        <v>12.75</v>
      </c>
      <c r="D76">
        <v>1000</v>
      </c>
      <c r="E76">
        <v>26.4</v>
      </c>
      <c r="F76">
        <v>21.1</v>
      </c>
    </row>
    <row r="77" spans="1:6" x14ac:dyDescent="0.35">
      <c r="A77" s="1">
        <v>43079.625</v>
      </c>
      <c r="B77">
        <v>63.5</v>
      </c>
      <c r="C77">
        <v>11.81</v>
      </c>
      <c r="D77">
        <v>1000.1</v>
      </c>
      <c r="E77">
        <v>26.4</v>
      </c>
      <c r="F77">
        <v>21</v>
      </c>
    </row>
    <row r="78" spans="1:6" x14ac:dyDescent="0.35">
      <c r="A78" s="1">
        <v>43079.666666666664</v>
      </c>
      <c r="B78">
        <v>42.75</v>
      </c>
      <c r="C78">
        <v>9.6300000000000008</v>
      </c>
      <c r="D78">
        <v>1000.1</v>
      </c>
      <c r="E78">
        <v>26.5</v>
      </c>
      <c r="F78">
        <v>21.1</v>
      </c>
    </row>
    <row r="79" spans="1:6" x14ac:dyDescent="0.35">
      <c r="A79" s="1">
        <v>43079.708333333336</v>
      </c>
      <c r="B79">
        <v>58</v>
      </c>
      <c r="C79">
        <v>10.56</v>
      </c>
      <c r="D79">
        <v>1000.3</v>
      </c>
      <c r="E79">
        <v>26.4</v>
      </c>
      <c r="F79">
        <v>21</v>
      </c>
    </row>
    <row r="80" spans="1:6" x14ac:dyDescent="0.35">
      <c r="A80" s="1">
        <v>43079.75</v>
      </c>
      <c r="B80">
        <v>109.5</v>
      </c>
      <c r="C80">
        <v>14.13</v>
      </c>
      <c r="D80">
        <v>1000.3</v>
      </c>
      <c r="E80">
        <v>27</v>
      </c>
      <c r="F80">
        <v>21.1</v>
      </c>
    </row>
    <row r="81" spans="1:6" x14ac:dyDescent="0.35">
      <c r="A81" s="1">
        <v>43079.791666666664</v>
      </c>
      <c r="B81">
        <v>150</v>
      </c>
      <c r="C81">
        <v>16.75</v>
      </c>
      <c r="D81">
        <v>1000.5</v>
      </c>
      <c r="E81">
        <v>27</v>
      </c>
      <c r="F81">
        <v>20.9</v>
      </c>
    </row>
    <row r="82" spans="1:6" x14ac:dyDescent="0.35">
      <c r="A82" s="1">
        <v>43079.833333333336</v>
      </c>
      <c r="B82">
        <v>202</v>
      </c>
      <c r="C82">
        <v>18.63</v>
      </c>
      <c r="D82">
        <v>1000.5</v>
      </c>
      <c r="E82">
        <v>27</v>
      </c>
      <c r="F82">
        <v>21.1</v>
      </c>
    </row>
    <row r="83" spans="1:6" x14ac:dyDescent="0.35">
      <c r="A83" s="1">
        <v>43079.875</v>
      </c>
      <c r="B83">
        <v>141</v>
      </c>
      <c r="C83">
        <v>17.38</v>
      </c>
      <c r="D83">
        <v>1000.6</v>
      </c>
      <c r="E83">
        <v>27</v>
      </c>
      <c r="F83">
        <v>20.9</v>
      </c>
    </row>
    <row r="84" spans="1:6" x14ac:dyDescent="0.35">
      <c r="A84" s="1">
        <v>43079.916666666664</v>
      </c>
      <c r="B84">
        <v>302</v>
      </c>
      <c r="C84">
        <v>21.75</v>
      </c>
      <c r="D84">
        <v>1001.2</v>
      </c>
      <c r="E84">
        <v>28</v>
      </c>
      <c r="F84">
        <v>21.3</v>
      </c>
    </row>
    <row r="85" spans="1:6" x14ac:dyDescent="0.35">
      <c r="A85" s="1">
        <v>43079.958333333336</v>
      </c>
      <c r="B85">
        <v>880</v>
      </c>
      <c r="C85">
        <v>37</v>
      </c>
      <c r="D85">
        <v>1001.4</v>
      </c>
      <c r="E85">
        <v>28.5</v>
      </c>
      <c r="F85">
        <v>21.3</v>
      </c>
    </row>
    <row r="86" spans="1:6" x14ac:dyDescent="0.35">
      <c r="A86" s="1">
        <v>43080</v>
      </c>
      <c r="B86">
        <v>1248</v>
      </c>
      <c r="C86">
        <v>46</v>
      </c>
      <c r="D86">
        <v>1001.6</v>
      </c>
      <c r="E86">
        <v>29</v>
      </c>
      <c r="F86">
        <v>21.4</v>
      </c>
    </row>
    <row r="87" spans="1:6" x14ac:dyDescent="0.35">
      <c r="A87" s="1">
        <v>43080.041666666664</v>
      </c>
      <c r="B87">
        <v>1416</v>
      </c>
      <c r="C87">
        <v>51</v>
      </c>
      <c r="D87">
        <v>1001.5</v>
      </c>
      <c r="E87">
        <v>29.6</v>
      </c>
      <c r="F87">
        <v>21.3</v>
      </c>
    </row>
    <row r="88" spans="1:6" x14ac:dyDescent="0.35">
      <c r="A88" s="1">
        <v>43080.083333333336</v>
      </c>
      <c r="B88">
        <v>1496</v>
      </c>
      <c r="C88">
        <v>54</v>
      </c>
      <c r="D88">
        <v>1001.6</v>
      </c>
      <c r="E88">
        <v>30.1</v>
      </c>
      <c r="F88">
        <v>21.5</v>
      </c>
    </row>
    <row r="89" spans="1:6" x14ac:dyDescent="0.35">
      <c r="A89" s="1">
        <v>43080.125</v>
      </c>
      <c r="B89">
        <v>1744</v>
      </c>
      <c r="C89">
        <v>60</v>
      </c>
      <c r="D89">
        <v>1001.7</v>
      </c>
      <c r="E89">
        <v>30.1</v>
      </c>
      <c r="F89">
        <v>21.4</v>
      </c>
    </row>
    <row r="90" spans="1:6" x14ac:dyDescent="0.35">
      <c r="A90" s="1">
        <v>43080.166666666664</v>
      </c>
      <c r="B90">
        <v>1760</v>
      </c>
      <c r="C90">
        <v>60.5</v>
      </c>
      <c r="D90">
        <v>1001.7</v>
      </c>
      <c r="E90">
        <v>30.6</v>
      </c>
      <c r="F90">
        <v>21.5</v>
      </c>
    </row>
    <row r="91" spans="1:6" x14ac:dyDescent="0.35">
      <c r="A91" s="1">
        <v>43080.208333333336</v>
      </c>
      <c r="B91">
        <v>1680</v>
      </c>
      <c r="C91">
        <v>59.25</v>
      </c>
      <c r="D91">
        <v>1001.7</v>
      </c>
      <c r="E91">
        <v>30.6</v>
      </c>
      <c r="F91">
        <v>21.4</v>
      </c>
    </row>
    <row r="92" spans="1:6" x14ac:dyDescent="0.35">
      <c r="A92" s="1">
        <v>43080.25</v>
      </c>
      <c r="B92">
        <v>924</v>
      </c>
      <c r="C92">
        <v>47.75</v>
      </c>
      <c r="D92">
        <v>1002.2</v>
      </c>
      <c r="E92">
        <v>28</v>
      </c>
      <c r="F92">
        <v>21.3</v>
      </c>
    </row>
    <row r="93" spans="1:6" x14ac:dyDescent="0.35">
      <c r="A93" s="1">
        <v>43080.291666666664</v>
      </c>
      <c r="B93">
        <v>236</v>
      </c>
      <c r="C93">
        <v>30.5</v>
      </c>
      <c r="D93">
        <v>1002.9</v>
      </c>
      <c r="E93">
        <v>27</v>
      </c>
      <c r="F93">
        <v>21.1</v>
      </c>
    </row>
    <row r="94" spans="1:6" x14ac:dyDescent="0.35">
      <c r="A94" s="1">
        <v>43080.333333333336</v>
      </c>
      <c r="B94">
        <v>141</v>
      </c>
      <c r="C94">
        <v>20.88</v>
      </c>
      <c r="D94">
        <v>1003.4</v>
      </c>
      <c r="E94">
        <v>26.4</v>
      </c>
      <c r="F94">
        <v>21.3</v>
      </c>
    </row>
    <row r="95" spans="1:6" x14ac:dyDescent="0.35">
      <c r="A95" s="1">
        <v>43080.375</v>
      </c>
      <c r="B95">
        <v>82</v>
      </c>
      <c r="C95">
        <v>15.69</v>
      </c>
      <c r="D95">
        <v>1004.1</v>
      </c>
      <c r="E95">
        <v>26.8</v>
      </c>
      <c r="F95">
        <v>21.4</v>
      </c>
    </row>
    <row r="96" spans="1:6" x14ac:dyDescent="0.35">
      <c r="A96" s="1">
        <v>43080.416666666664</v>
      </c>
      <c r="B96">
        <v>92</v>
      </c>
      <c r="C96">
        <v>14.38</v>
      </c>
      <c r="D96">
        <v>1004.5</v>
      </c>
      <c r="E96">
        <v>26.5</v>
      </c>
      <c r="F96">
        <v>21.6</v>
      </c>
    </row>
    <row r="97" spans="1:6" x14ac:dyDescent="0.35">
      <c r="A97" s="1">
        <v>43080.458333333336</v>
      </c>
      <c r="B97">
        <v>62.25</v>
      </c>
      <c r="C97">
        <v>12.56</v>
      </c>
      <c r="D97">
        <v>1004.7</v>
      </c>
      <c r="E97">
        <v>25.4</v>
      </c>
      <c r="F97">
        <v>21.6</v>
      </c>
    </row>
    <row r="98" spans="1:6" x14ac:dyDescent="0.35">
      <c r="A98" s="1">
        <v>43080.5</v>
      </c>
      <c r="B98">
        <v>61.5</v>
      </c>
      <c r="C98">
        <v>11.25</v>
      </c>
      <c r="D98">
        <v>1004.7</v>
      </c>
      <c r="E98">
        <v>24.9</v>
      </c>
      <c r="F98">
        <v>21.6</v>
      </c>
    </row>
    <row r="99" spans="1:6" x14ac:dyDescent="0.35">
      <c r="A99" s="1">
        <v>43080.541666666664</v>
      </c>
      <c r="B99">
        <v>63.75</v>
      </c>
      <c r="C99">
        <v>11.69</v>
      </c>
      <c r="D99">
        <v>1004.9</v>
      </c>
      <c r="E99">
        <v>24.4</v>
      </c>
      <c r="F99">
        <v>21.6</v>
      </c>
    </row>
    <row r="100" spans="1:6" x14ac:dyDescent="0.35">
      <c r="A100" s="1">
        <v>43080.583333333336</v>
      </c>
      <c r="B100">
        <v>52</v>
      </c>
      <c r="C100">
        <v>10.06</v>
      </c>
      <c r="D100">
        <v>1004.9</v>
      </c>
      <c r="E100">
        <v>23.9</v>
      </c>
      <c r="F100">
        <v>21.6</v>
      </c>
    </row>
    <row r="101" spans="1:6" x14ac:dyDescent="0.35">
      <c r="A101" s="1">
        <v>43080.625</v>
      </c>
      <c r="B101">
        <v>56</v>
      </c>
      <c r="C101">
        <v>10.69</v>
      </c>
      <c r="D101">
        <v>1005.2</v>
      </c>
      <c r="E101">
        <v>23.9</v>
      </c>
      <c r="F101">
        <v>21.9</v>
      </c>
    </row>
    <row r="102" spans="1:6" x14ac:dyDescent="0.35">
      <c r="A102" s="1">
        <v>43080.666666666664</v>
      </c>
      <c r="B102">
        <v>74</v>
      </c>
      <c r="C102">
        <v>12</v>
      </c>
      <c r="D102">
        <v>1005.4</v>
      </c>
      <c r="E102">
        <v>23.3</v>
      </c>
      <c r="F102">
        <v>21.4</v>
      </c>
    </row>
    <row r="103" spans="1:6" x14ac:dyDescent="0.35">
      <c r="A103" s="1">
        <v>43080.708333333336</v>
      </c>
      <c r="B103">
        <v>65.5</v>
      </c>
      <c r="C103">
        <v>11.81</v>
      </c>
      <c r="D103">
        <v>1005.7</v>
      </c>
      <c r="E103">
        <v>23.3</v>
      </c>
      <c r="F103">
        <v>21.4</v>
      </c>
    </row>
    <row r="104" spans="1:6" x14ac:dyDescent="0.35">
      <c r="A104" s="1">
        <v>43080.75</v>
      </c>
      <c r="B104">
        <v>102</v>
      </c>
      <c r="C104">
        <v>13.81</v>
      </c>
      <c r="D104">
        <v>1005.9</v>
      </c>
      <c r="E104">
        <v>23.8</v>
      </c>
      <c r="F104">
        <v>21</v>
      </c>
    </row>
    <row r="105" spans="1:6" x14ac:dyDescent="0.35">
      <c r="A105" s="1">
        <v>43080.791666666664</v>
      </c>
      <c r="B105">
        <v>159</v>
      </c>
      <c r="C105">
        <v>16.75</v>
      </c>
      <c r="D105">
        <v>1006.3</v>
      </c>
      <c r="E105">
        <v>23.8</v>
      </c>
      <c r="F105">
        <v>21.1</v>
      </c>
    </row>
    <row r="106" spans="1:6" x14ac:dyDescent="0.35">
      <c r="A106" s="1">
        <v>43080.833333333336</v>
      </c>
      <c r="B106">
        <v>227</v>
      </c>
      <c r="C106">
        <v>19.63</v>
      </c>
      <c r="D106">
        <v>1005.9</v>
      </c>
      <c r="E106">
        <v>23.8</v>
      </c>
      <c r="F106">
        <v>20.9</v>
      </c>
    </row>
    <row r="107" spans="1:6" x14ac:dyDescent="0.35">
      <c r="A107" s="1">
        <v>43080.875</v>
      </c>
      <c r="B107">
        <v>260</v>
      </c>
      <c r="C107">
        <v>21.63</v>
      </c>
      <c r="D107">
        <v>1006.4</v>
      </c>
      <c r="E107">
        <v>23.8</v>
      </c>
      <c r="F107">
        <v>21</v>
      </c>
    </row>
    <row r="108" spans="1:6" x14ac:dyDescent="0.35">
      <c r="A108" s="1">
        <v>43080.916666666664</v>
      </c>
      <c r="B108">
        <v>486</v>
      </c>
      <c r="C108">
        <v>27.38</v>
      </c>
      <c r="D108">
        <v>1005.2</v>
      </c>
      <c r="E108">
        <v>25.9</v>
      </c>
      <c r="F108">
        <v>21.1</v>
      </c>
    </row>
    <row r="109" spans="1:6" x14ac:dyDescent="0.35">
      <c r="A109" s="1">
        <v>43080.958333333336</v>
      </c>
      <c r="B109">
        <v>1248</v>
      </c>
      <c r="C109">
        <v>46.25</v>
      </c>
      <c r="D109">
        <v>1005.5</v>
      </c>
      <c r="E109">
        <v>27</v>
      </c>
      <c r="F109">
        <v>21.3</v>
      </c>
    </row>
    <row r="110" spans="1:6" x14ac:dyDescent="0.35">
      <c r="A110" s="1">
        <v>43081</v>
      </c>
      <c r="B110">
        <v>1264</v>
      </c>
      <c r="C110">
        <v>49.25</v>
      </c>
      <c r="D110">
        <v>1005.4</v>
      </c>
      <c r="E110">
        <v>28</v>
      </c>
      <c r="F110">
        <v>21.3</v>
      </c>
    </row>
    <row r="111" spans="1:6" x14ac:dyDescent="0.35">
      <c r="A111" s="1">
        <v>43081.041666666664</v>
      </c>
      <c r="B111">
        <v>1344</v>
      </c>
      <c r="C111">
        <v>51.5</v>
      </c>
      <c r="D111">
        <v>1004.6</v>
      </c>
      <c r="E111">
        <v>28.5</v>
      </c>
      <c r="F111">
        <v>21.3</v>
      </c>
    </row>
    <row r="112" spans="1:6" x14ac:dyDescent="0.35">
      <c r="A112" s="1">
        <v>43081.083333333336</v>
      </c>
      <c r="B112">
        <v>1384</v>
      </c>
      <c r="C112">
        <v>53.25</v>
      </c>
      <c r="D112">
        <v>1004.4</v>
      </c>
      <c r="E112">
        <v>29</v>
      </c>
      <c r="F112">
        <v>21.3</v>
      </c>
    </row>
    <row r="113" spans="1:6" x14ac:dyDescent="0.35">
      <c r="A113" s="1">
        <v>43081.125</v>
      </c>
      <c r="B113">
        <v>1376</v>
      </c>
      <c r="C113">
        <v>52.75</v>
      </c>
      <c r="D113">
        <v>1003.3</v>
      </c>
      <c r="E113">
        <v>29.1</v>
      </c>
      <c r="F113">
        <v>21.3</v>
      </c>
    </row>
    <row r="114" spans="1:6" x14ac:dyDescent="0.35">
      <c r="A114" s="1">
        <v>43081.166666666664</v>
      </c>
      <c r="B114">
        <v>1456</v>
      </c>
      <c r="C114">
        <v>54.25</v>
      </c>
      <c r="D114">
        <v>1002.8</v>
      </c>
      <c r="E114">
        <v>29.6</v>
      </c>
      <c r="F114">
        <v>21.3</v>
      </c>
    </row>
    <row r="115" spans="1:6" x14ac:dyDescent="0.35">
      <c r="A115" s="1">
        <v>43081.208333333336</v>
      </c>
      <c r="B115">
        <v>1384</v>
      </c>
      <c r="C115">
        <v>52.5</v>
      </c>
      <c r="D115">
        <v>1002.2</v>
      </c>
      <c r="E115">
        <v>29.6</v>
      </c>
      <c r="F115">
        <v>21.3</v>
      </c>
    </row>
    <row r="116" spans="1:6" x14ac:dyDescent="0.35">
      <c r="A116" s="1">
        <v>43081.25</v>
      </c>
      <c r="B116">
        <v>840</v>
      </c>
      <c r="C116">
        <v>45</v>
      </c>
      <c r="D116">
        <v>1001.5</v>
      </c>
      <c r="E116">
        <v>27</v>
      </c>
      <c r="F116">
        <v>21</v>
      </c>
    </row>
    <row r="117" spans="1:6" x14ac:dyDescent="0.35">
      <c r="A117" s="1">
        <v>43081.291666666664</v>
      </c>
      <c r="B117">
        <v>216</v>
      </c>
      <c r="C117">
        <v>27.88</v>
      </c>
      <c r="D117">
        <v>1000.3</v>
      </c>
      <c r="E117">
        <v>27</v>
      </c>
      <c r="F117">
        <v>21</v>
      </c>
    </row>
    <row r="118" spans="1:6" x14ac:dyDescent="0.35">
      <c r="A118" s="1">
        <v>43081.333333333336</v>
      </c>
      <c r="B118">
        <v>156</v>
      </c>
      <c r="C118">
        <v>21.25</v>
      </c>
      <c r="D118">
        <v>999.4</v>
      </c>
      <c r="E118">
        <v>27.3</v>
      </c>
      <c r="F118">
        <v>21</v>
      </c>
    </row>
    <row r="119" spans="1:6" x14ac:dyDescent="0.35">
      <c r="A119" s="1">
        <v>43081.375</v>
      </c>
      <c r="B119">
        <v>136</v>
      </c>
      <c r="C119">
        <v>17.5</v>
      </c>
      <c r="D119">
        <v>997.6</v>
      </c>
      <c r="E119">
        <v>28.5</v>
      </c>
      <c r="F119">
        <v>21.4</v>
      </c>
    </row>
    <row r="120" spans="1:6" x14ac:dyDescent="0.35">
      <c r="A120" s="1">
        <v>43081.416666666664</v>
      </c>
      <c r="B120">
        <v>153</v>
      </c>
      <c r="C120">
        <v>17.75</v>
      </c>
      <c r="D120">
        <v>997</v>
      </c>
      <c r="E120">
        <v>28.5</v>
      </c>
      <c r="F120">
        <v>21.6</v>
      </c>
    </row>
    <row r="121" spans="1:6" x14ac:dyDescent="0.35">
      <c r="A121" s="1">
        <v>43081.458333333336</v>
      </c>
      <c r="B121">
        <v>134</v>
      </c>
      <c r="C121">
        <v>17.5</v>
      </c>
      <c r="D121">
        <v>995.6</v>
      </c>
      <c r="E121">
        <v>28.3</v>
      </c>
      <c r="F121">
        <v>21.5</v>
      </c>
    </row>
    <row r="122" spans="1:6" x14ac:dyDescent="0.35">
      <c r="A122" s="1">
        <v>43081.5</v>
      </c>
      <c r="B122">
        <v>129</v>
      </c>
      <c r="C122">
        <v>16.13</v>
      </c>
      <c r="D122">
        <v>994.5</v>
      </c>
      <c r="E122">
        <v>28</v>
      </c>
      <c r="F122">
        <v>21.5</v>
      </c>
    </row>
    <row r="123" spans="1:6" x14ac:dyDescent="0.35">
      <c r="A123" s="1">
        <v>43081.541666666664</v>
      </c>
      <c r="B123">
        <v>113</v>
      </c>
      <c r="C123">
        <v>15.63</v>
      </c>
      <c r="D123">
        <v>992.8</v>
      </c>
      <c r="E123">
        <v>28</v>
      </c>
      <c r="F123">
        <v>21.6</v>
      </c>
    </row>
    <row r="124" spans="1:6" x14ac:dyDescent="0.35">
      <c r="A124" s="1">
        <v>43081.583333333336</v>
      </c>
      <c r="B124">
        <v>139</v>
      </c>
      <c r="C124">
        <v>16.38</v>
      </c>
      <c r="D124">
        <v>991.4</v>
      </c>
      <c r="E124">
        <v>28</v>
      </c>
      <c r="F124">
        <v>21.5</v>
      </c>
    </row>
    <row r="125" spans="1:6" x14ac:dyDescent="0.35">
      <c r="A125" s="1">
        <v>43081.625</v>
      </c>
      <c r="B125">
        <v>84</v>
      </c>
      <c r="C125">
        <v>13.94</v>
      </c>
      <c r="D125">
        <v>990.4</v>
      </c>
      <c r="E125">
        <v>28.5</v>
      </c>
      <c r="F125">
        <v>21.6</v>
      </c>
    </row>
    <row r="126" spans="1:6" x14ac:dyDescent="0.35">
      <c r="A126" s="1">
        <v>43081.666666666664</v>
      </c>
      <c r="B126">
        <v>99</v>
      </c>
      <c r="C126">
        <v>14</v>
      </c>
      <c r="D126">
        <v>989.3</v>
      </c>
      <c r="E126">
        <v>28.5</v>
      </c>
      <c r="F126">
        <v>21.6</v>
      </c>
    </row>
    <row r="127" spans="1:6" x14ac:dyDescent="0.35">
      <c r="A127" s="1">
        <v>43081.708333333336</v>
      </c>
      <c r="B127">
        <v>78.5</v>
      </c>
      <c r="C127">
        <v>13.44</v>
      </c>
      <c r="D127">
        <v>988.3</v>
      </c>
      <c r="E127">
        <v>28.5</v>
      </c>
      <c r="F127">
        <v>21.4</v>
      </c>
    </row>
    <row r="128" spans="1:6" x14ac:dyDescent="0.35">
      <c r="A128" s="1">
        <v>43081.75</v>
      </c>
      <c r="B128">
        <v>192</v>
      </c>
      <c r="C128">
        <v>18</v>
      </c>
      <c r="D128">
        <v>987.6</v>
      </c>
      <c r="E128">
        <v>29.6</v>
      </c>
      <c r="F128">
        <v>21</v>
      </c>
    </row>
    <row r="129" spans="1:6" x14ac:dyDescent="0.35">
      <c r="A129" s="1">
        <v>43081.791666666664</v>
      </c>
      <c r="B129">
        <v>224</v>
      </c>
      <c r="C129">
        <v>20.13</v>
      </c>
      <c r="D129">
        <v>987</v>
      </c>
      <c r="E129">
        <v>31.1</v>
      </c>
      <c r="F129">
        <v>21.1</v>
      </c>
    </row>
    <row r="130" spans="1:6" x14ac:dyDescent="0.35">
      <c r="A130" s="1">
        <v>43081.833333333336</v>
      </c>
      <c r="B130">
        <v>161</v>
      </c>
      <c r="C130">
        <v>18.38</v>
      </c>
      <c r="D130">
        <v>986.4</v>
      </c>
      <c r="E130">
        <v>32.299999999999997</v>
      </c>
      <c r="F130">
        <v>20.9</v>
      </c>
    </row>
    <row r="131" spans="1:6" x14ac:dyDescent="0.35">
      <c r="A131" s="1">
        <v>43081.875</v>
      </c>
      <c r="B131">
        <v>146</v>
      </c>
      <c r="C131">
        <v>17</v>
      </c>
      <c r="D131">
        <v>986.2</v>
      </c>
      <c r="E131">
        <v>33.299999999999997</v>
      </c>
      <c r="F131">
        <v>21</v>
      </c>
    </row>
    <row r="132" spans="1:6" x14ac:dyDescent="0.35">
      <c r="A132" s="1">
        <v>43081.916666666664</v>
      </c>
      <c r="B132">
        <v>462</v>
      </c>
      <c r="C132">
        <v>26.13</v>
      </c>
      <c r="D132">
        <v>985.7</v>
      </c>
      <c r="E132">
        <v>33.799999999999997</v>
      </c>
      <c r="F132">
        <v>21.1</v>
      </c>
    </row>
    <row r="133" spans="1:6" x14ac:dyDescent="0.35">
      <c r="A133" s="1">
        <v>43081.958333333336</v>
      </c>
      <c r="B133">
        <v>1056</v>
      </c>
      <c r="C133">
        <v>41.5</v>
      </c>
      <c r="D133">
        <v>986.9</v>
      </c>
      <c r="E133">
        <v>34.799999999999997</v>
      </c>
      <c r="F133">
        <v>21.3</v>
      </c>
    </row>
    <row r="134" spans="1:6" x14ac:dyDescent="0.35">
      <c r="A134" s="1">
        <v>43082</v>
      </c>
      <c r="B134">
        <v>1360</v>
      </c>
      <c r="C134">
        <v>48.25</v>
      </c>
      <c r="D134">
        <v>988.1</v>
      </c>
      <c r="E134">
        <v>35.799999999999997</v>
      </c>
      <c r="F134">
        <v>21.3</v>
      </c>
    </row>
    <row r="135" spans="1:6" x14ac:dyDescent="0.35">
      <c r="A135" s="1">
        <v>43082.041666666664</v>
      </c>
      <c r="B135">
        <v>1664</v>
      </c>
      <c r="C135">
        <v>56.5</v>
      </c>
      <c r="D135">
        <v>989.5</v>
      </c>
      <c r="E135">
        <v>36.299999999999997</v>
      </c>
      <c r="F135">
        <v>21.3</v>
      </c>
    </row>
    <row r="136" spans="1:6" x14ac:dyDescent="0.35">
      <c r="A136" s="1">
        <v>43082.083333333336</v>
      </c>
      <c r="B136">
        <v>1904</v>
      </c>
      <c r="C136">
        <v>62.75</v>
      </c>
      <c r="D136">
        <v>990.4</v>
      </c>
      <c r="E136">
        <v>37.5</v>
      </c>
      <c r="F136">
        <v>21.3</v>
      </c>
    </row>
    <row r="137" spans="1:6" x14ac:dyDescent="0.35">
      <c r="A137" s="1">
        <v>43082.125</v>
      </c>
      <c r="B137">
        <v>2048</v>
      </c>
      <c r="C137">
        <v>66</v>
      </c>
      <c r="D137">
        <v>991.4</v>
      </c>
      <c r="E137">
        <v>37.799999999999997</v>
      </c>
      <c r="F137">
        <v>21.4</v>
      </c>
    </row>
    <row r="138" spans="1:6" x14ac:dyDescent="0.35">
      <c r="A138" s="1">
        <v>43082.166666666664</v>
      </c>
      <c r="B138">
        <v>1896</v>
      </c>
      <c r="C138">
        <v>64.5</v>
      </c>
      <c r="D138">
        <v>992.6</v>
      </c>
      <c r="E138">
        <v>38.5</v>
      </c>
      <c r="F138">
        <v>21.3</v>
      </c>
    </row>
    <row r="139" spans="1:6" x14ac:dyDescent="0.35">
      <c r="A139" s="1">
        <v>43082.208333333336</v>
      </c>
      <c r="B139">
        <v>1688</v>
      </c>
      <c r="C139">
        <v>60.5</v>
      </c>
      <c r="D139">
        <v>993.6</v>
      </c>
      <c r="E139">
        <v>38.5</v>
      </c>
      <c r="F139">
        <v>21.4</v>
      </c>
    </row>
    <row r="140" spans="1:6" x14ac:dyDescent="0.35">
      <c r="A140" s="1">
        <v>43082.25</v>
      </c>
      <c r="B140">
        <v>924</v>
      </c>
      <c r="C140">
        <v>48.5</v>
      </c>
      <c r="D140">
        <v>995.3</v>
      </c>
      <c r="E140">
        <v>31.4</v>
      </c>
      <c r="F140">
        <v>21.1</v>
      </c>
    </row>
    <row r="141" spans="1:6" x14ac:dyDescent="0.35">
      <c r="A141" s="1">
        <v>43082.291666666664</v>
      </c>
      <c r="B141">
        <v>258</v>
      </c>
      <c r="C141">
        <v>29.88</v>
      </c>
      <c r="D141">
        <v>996.5</v>
      </c>
      <c r="E141">
        <v>28.9</v>
      </c>
      <c r="F141">
        <v>21.1</v>
      </c>
    </row>
    <row r="142" spans="1:6" x14ac:dyDescent="0.35">
      <c r="A142" s="1">
        <v>43082.333333333336</v>
      </c>
      <c r="B142">
        <v>128</v>
      </c>
      <c r="C142">
        <v>20.75</v>
      </c>
      <c r="D142">
        <v>997.9</v>
      </c>
      <c r="E142">
        <v>27.5</v>
      </c>
      <c r="F142">
        <v>21</v>
      </c>
    </row>
    <row r="143" spans="1:6" x14ac:dyDescent="0.35">
      <c r="A143" s="1">
        <v>43082.375</v>
      </c>
      <c r="B143">
        <v>95</v>
      </c>
      <c r="C143">
        <v>16.13</v>
      </c>
      <c r="D143">
        <v>999.3</v>
      </c>
      <c r="E143">
        <v>26</v>
      </c>
      <c r="F143">
        <v>21.1</v>
      </c>
    </row>
    <row r="144" spans="1:6" x14ac:dyDescent="0.35">
      <c r="A144" s="1">
        <v>43082.416666666664</v>
      </c>
      <c r="B144">
        <v>80</v>
      </c>
      <c r="C144">
        <v>14.5</v>
      </c>
      <c r="D144">
        <v>1000.4</v>
      </c>
      <c r="E144">
        <v>25.9</v>
      </c>
      <c r="F144">
        <v>21.4</v>
      </c>
    </row>
    <row r="145" spans="1:6" x14ac:dyDescent="0.35">
      <c r="A145" s="1">
        <v>43082.458333333336</v>
      </c>
      <c r="B145">
        <v>78</v>
      </c>
      <c r="C145">
        <v>13.5</v>
      </c>
      <c r="D145">
        <v>1000.8</v>
      </c>
      <c r="E145">
        <v>25.4</v>
      </c>
      <c r="F145">
        <v>21.6</v>
      </c>
    </row>
    <row r="146" spans="1:6" x14ac:dyDescent="0.35">
      <c r="A146" s="1">
        <v>43082.5</v>
      </c>
      <c r="B146">
        <v>73</v>
      </c>
      <c r="C146">
        <v>12.75</v>
      </c>
      <c r="D146">
        <v>1001.1</v>
      </c>
      <c r="E146">
        <v>25.4</v>
      </c>
      <c r="F146">
        <v>21.5</v>
      </c>
    </row>
    <row r="147" spans="1:6" x14ac:dyDescent="0.35">
      <c r="A147" s="1">
        <v>43082.541666666664</v>
      </c>
      <c r="B147">
        <v>71</v>
      </c>
      <c r="C147">
        <v>12.13</v>
      </c>
      <c r="D147">
        <v>1001.4</v>
      </c>
      <c r="E147">
        <v>25.4</v>
      </c>
      <c r="F147">
        <v>21.8</v>
      </c>
    </row>
    <row r="148" spans="1:6" x14ac:dyDescent="0.35">
      <c r="A148" s="1">
        <v>43082.583333333336</v>
      </c>
      <c r="B148">
        <v>71</v>
      </c>
      <c r="C148">
        <v>12.25</v>
      </c>
      <c r="D148">
        <v>1001.4</v>
      </c>
      <c r="E148">
        <v>25.4</v>
      </c>
      <c r="F148">
        <v>21.6</v>
      </c>
    </row>
    <row r="149" spans="1:6" x14ac:dyDescent="0.35">
      <c r="A149" s="1">
        <v>43082.625</v>
      </c>
      <c r="B149">
        <v>58.5</v>
      </c>
      <c r="C149">
        <v>11.13</v>
      </c>
      <c r="D149">
        <v>1001.5</v>
      </c>
      <c r="E149">
        <v>25.4</v>
      </c>
      <c r="F149">
        <v>21.8</v>
      </c>
    </row>
    <row r="150" spans="1:6" x14ac:dyDescent="0.35">
      <c r="A150" s="1">
        <v>43082.666666666664</v>
      </c>
      <c r="B150">
        <v>64</v>
      </c>
      <c r="C150">
        <v>11.38</v>
      </c>
      <c r="D150">
        <v>1001.4</v>
      </c>
      <c r="E150">
        <v>25.4</v>
      </c>
      <c r="F150">
        <v>21.6</v>
      </c>
    </row>
    <row r="151" spans="1:6" x14ac:dyDescent="0.35">
      <c r="A151" s="1">
        <v>43082.708333333336</v>
      </c>
      <c r="B151">
        <v>56.5</v>
      </c>
      <c r="C151">
        <v>10.88</v>
      </c>
      <c r="D151">
        <v>1001.3</v>
      </c>
      <c r="E151">
        <v>26.4</v>
      </c>
      <c r="F151">
        <v>21.3</v>
      </c>
    </row>
    <row r="152" spans="1:6" x14ac:dyDescent="0.35">
      <c r="A152" s="1">
        <v>43082.75</v>
      </c>
      <c r="B152">
        <v>102</v>
      </c>
      <c r="C152">
        <v>13.31</v>
      </c>
      <c r="D152">
        <v>1000.8</v>
      </c>
      <c r="E152">
        <v>28</v>
      </c>
      <c r="F152">
        <v>21</v>
      </c>
    </row>
    <row r="153" spans="1:6" x14ac:dyDescent="0.35">
      <c r="A153" s="1">
        <v>43082.791666666664</v>
      </c>
      <c r="B153">
        <v>135</v>
      </c>
      <c r="C153">
        <v>15.88</v>
      </c>
      <c r="D153">
        <v>1001.3</v>
      </c>
      <c r="E153">
        <v>29.1</v>
      </c>
      <c r="F153">
        <v>21.1</v>
      </c>
    </row>
    <row r="154" spans="1:6" x14ac:dyDescent="0.35">
      <c r="A154" s="1">
        <v>43082.833333333336</v>
      </c>
      <c r="B154">
        <v>147</v>
      </c>
      <c r="C154">
        <v>16.63</v>
      </c>
      <c r="D154">
        <v>1001.4</v>
      </c>
      <c r="E154">
        <v>29.6</v>
      </c>
      <c r="F154">
        <v>20.9</v>
      </c>
    </row>
    <row r="155" spans="1:6" x14ac:dyDescent="0.35">
      <c r="A155" s="1">
        <v>43082.875</v>
      </c>
      <c r="B155">
        <v>171</v>
      </c>
      <c r="C155">
        <v>17.75</v>
      </c>
      <c r="D155">
        <v>1001.6</v>
      </c>
      <c r="E155">
        <v>29.6</v>
      </c>
      <c r="F155">
        <v>21</v>
      </c>
    </row>
    <row r="156" spans="1:6" x14ac:dyDescent="0.35">
      <c r="A156" s="1">
        <v>43082.916666666664</v>
      </c>
      <c r="B156">
        <v>478</v>
      </c>
      <c r="C156">
        <v>25.88</v>
      </c>
      <c r="D156">
        <v>1001.6</v>
      </c>
      <c r="E156">
        <v>30.1</v>
      </c>
      <c r="F156">
        <v>21</v>
      </c>
    </row>
    <row r="157" spans="1:6" x14ac:dyDescent="0.35">
      <c r="A157" s="1">
        <v>43082.958333333336</v>
      </c>
      <c r="B157">
        <v>1184</v>
      </c>
      <c r="C157">
        <v>44.25</v>
      </c>
      <c r="D157">
        <v>1001.7</v>
      </c>
      <c r="E157">
        <v>31.3</v>
      </c>
      <c r="F157">
        <v>21.1</v>
      </c>
    </row>
    <row r="158" spans="1:6" x14ac:dyDescent="0.35">
      <c r="A158" s="1">
        <v>43083</v>
      </c>
      <c r="B158">
        <v>1360</v>
      </c>
      <c r="C158">
        <v>49.75</v>
      </c>
      <c r="D158">
        <v>1001.7</v>
      </c>
      <c r="E158">
        <v>32.299999999999997</v>
      </c>
      <c r="F158">
        <v>21.1</v>
      </c>
    </row>
    <row r="159" spans="1:6" x14ac:dyDescent="0.35">
      <c r="A159" s="1">
        <v>43083.041666666664</v>
      </c>
      <c r="B159">
        <v>1640</v>
      </c>
      <c r="C159">
        <v>55.75</v>
      </c>
      <c r="D159">
        <v>1002.1</v>
      </c>
      <c r="E159">
        <v>32.799999999999997</v>
      </c>
      <c r="F159">
        <v>21.1</v>
      </c>
    </row>
    <row r="160" spans="1:6" x14ac:dyDescent="0.35">
      <c r="A160" s="1">
        <v>43083.083333333336</v>
      </c>
      <c r="B160">
        <v>1776</v>
      </c>
      <c r="C160">
        <v>60</v>
      </c>
      <c r="D160">
        <v>1002.1</v>
      </c>
      <c r="E160">
        <v>33.299999999999997</v>
      </c>
      <c r="F160">
        <v>21.1</v>
      </c>
    </row>
    <row r="161" spans="1:6" x14ac:dyDescent="0.35">
      <c r="A161" s="1">
        <v>43083.125</v>
      </c>
      <c r="B161">
        <v>1792</v>
      </c>
      <c r="C161">
        <v>62.25</v>
      </c>
      <c r="D161">
        <v>1002.4</v>
      </c>
      <c r="E161">
        <v>33.299999999999997</v>
      </c>
      <c r="F161">
        <v>21.1</v>
      </c>
    </row>
    <row r="162" spans="1:6" x14ac:dyDescent="0.35">
      <c r="A162" s="1">
        <v>43083.166666666664</v>
      </c>
      <c r="B162">
        <v>1584</v>
      </c>
      <c r="C162">
        <v>59</v>
      </c>
      <c r="D162">
        <v>1002.4</v>
      </c>
      <c r="E162">
        <v>33.299999999999997</v>
      </c>
      <c r="F162">
        <v>21.1</v>
      </c>
    </row>
    <row r="163" spans="1:6" x14ac:dyDescent="0.35">
      <c r="A163" s="1">
        <v>43083.208333333336</v>
      </c>
      <c r="B163">
        <v>1352</v>
      </c>
      <c r="C163">
        <v>54.25</v>
      </c>
      <c r="D163">
        <v>1002.2</v>
      </c>
      <c r="E163">
        <v>32.799999999999997</v>
      </c>
      <c r="F163">
        <v>21.1</v>
      </c>
    </row>
    <row r="164" spans="1:6" x14ac:dyDescent="0.35">
      <c r="A164" s="1">
        <v>43083.25</v>
      </c>
      <c r="B164">
        <v>688</v>
      </c>
      <c r="C164">
        <v>41.5</v>
      </c>
      <c r="D164">
        <v>1002.5</v>
      </c>
      <c r="E164">
        <v>29.6</v>
      </c>
      <c r="F164">
        <v>21</v>
      </c>
    </row>
    <row r="165" spans="1:6" x14ac:dyDescent="0.35">
      <c r="A165" s="1">
        <v>43083.291666666664</v>
      </c>
      <c r="B165">
        <v>193</v>
      </c>
      <c r="C165">
        <v>26.25</v>
      </c>
      <c r="D165">
        <v>1002.6</v>
      </c>
      <c r="E165">
        <v>28</v>
      </c>
      <c r="F165">
        <v>20.9</v>
      </c>
    </row>
    <row r="166" spans="1:6" x14ac:dyDescent="0.35">
      <c r="A166" s="1">
        <v>43083.333333333336</v>
      </c>
      <c r="B166">
        <v>103</v>
      </c>
      <c r="C166">
        <v>18.63</v>
      </c>
      <c r="D166">
        <v>1002.7</v>
      </c>
      <c r="E166">
        <v>27</v>
      </c>
      <c r="F166">
        <v>21</v>
      </c>
    </row>
    <row r="167" spans="1:6" x14ac:dyDescent="0.35">
      <c r="A167" s="1">
        <v>43083.375</v>
      </c>
      <c r="B167">
        <v>86</v>
      </c>
      <c r="C167">
        <v>15.13</v>
      </c>
      <c r="D167">
        <v>1002.8</v>
      </c>
      <c r="E167">
        <v>27.5</v>
      </c>
      <c r="F167">
        <v>21.3</v>
      </c>
    </row>
    <row r="168" spans="1:6" x14ac:dyDescent="0.35">
      <c r="A168" s="1">
        <v>43083.416666666664</v>
      </c>
      <c r="B168">
        <v>68</v>
      </c>
      <c r="C168">
        <v>13.56</v>
      </c>
      <c r="D168">
        <v>1002.7</v>
      </c>
      <c r="E168">
        <v>27</v>
      </c>
      <c r="F168">
        <v>21.5</v>
      </c>
    </row>
    <row r="169" spans="1:6" x14ac:dyDescent="0.35">
      <c r="A169" s="1">
        <v>43083.458333333336</v>
      </c>
      <c r="B169">
        <v>70</v>
      </c>
      <c r="C169">
        <v>12.63</v>
      </c>
      <c r="D169">
        <v>1002.6</v>
      </c>
      <c r="E169">
        <v>26.4</v>
      </c>
      <c r="F169">
        <v>21.4</v>
      </c>
    </row>
    <row r="170" spans="1:6" x14ac:dyDescent="0.35">
      <c r="A170" s="1">
        <v>43083.5</v>
      </c>
      <c r="B170">
        <v>65.5</v>
      </c>
      <c r="C170">
        <v>12.06</v>
      </c>
      <c r="D170">
        <v>1001.8</v>
      </c>
      <c r="E170">
        <v>25.6</v>
      </c>
      <c r="F170">
        <v>21.5</v>
      </c>
    </row>
    <row r="171" spans="1:6" x14ac:dyDescent="0.35">
      <c r="A171" s="1">
        <v>43083.541666666664</v>
      </c>
      <c r="B171">
        <v>51.75</v>
      </c>
      <c r="C171">
        <v>10.5</v>
      </c>
      <c r="D171">
        <v>1000.9</v>
      </c>
      <c r="E171">
        <v>24.9</v>
      </c>
      <c r="F171">
        <v>21.4</v>
      </c>
    </row>
    <row r="172" spans="1:6" x14ac:dyDescent="0.35">
      <c r="A172" s="1">
        <v>43083.583333333336</v>
      </c>
      <c r="B172">
        <v>53.5</v>
      </c>
      <c r="C172">
        <v>10.38</v>
      </c>
      <c r="D172">
        <v>1000.1</v>
      </c>
      <c r="E172">
        <v>24.9</v>
      </c>
      <c r="F172">
        <v>21.5</v>
      </c>
    </row>
    <row r="173" spans="1:6" x14ac:dyDescent="0.35">
      <c r="A173" s="1">
        <v>43083.625</v>
      </c>
      <c r="B173">
        <v>64</v>
      </c>
      <c r="C173">
        <v>11.25</v>
      </c>
      <c r="D173">
        <v>999.7</v>
      </c>
      <c r="E173">
        <v>25.4</v>
      </c>
      <c r="F173">
        <v>21.5</v>
      </c>
    </row>
    <row r="174" spans="1:6" x14ac:dyDescent="0.35">
      <c r="A174" s="1">
        <v>43083.666666666664</v>
      </c>
      <c r="B174">
        <v>52.75</v>
      </c>
      <c r="C174">
        <v>10.25</v>
      </c>
      <c r="D174">
        <v>999.7</v>
      </c>
      <c r="E174">
        <v>24.4</v>
      </c>
      <c r="F174">
        <v>21.5</v>
      </c>
    </row>
    <row r="175" spans="1:6" x14ac:dyDescent="0.35">
      <c r="A175" s="1">
        <v>43083.708333333336</v>
      </c>
      <c r="B175">
        <v>53</v>
      </c>
      <c r="C175">
        <v>10.19</v>
      </c>
      <c r="D175">
        <v>999.5</v>
      </c>
      <c r="E175">
        <v>24.4</v>
      </c>
      <c r="F175">
        <v>21</v>
      </c>
    </row>
    <row r="176" spans="1:6" x14ac:dyDescent="0.35">
      <c r="A176" s="1">
        <v>43083.75</v>
      </c>
      <c r="B176">
        <v>119.5</v>
      </c>
      <c r="C176">
        <v>14.44</v>
      </c>
      <c r="D176">
        <v>998.8</v>
      </c>
      <c r="E176">
        <v>24.4</v>
      </c>
      <c r="F176">
        <v>21</v>
      </c>
    </row>
    <row r="177" spans="1:6" x14ac:dyDescent="0.35">
      <c r="A177" s="1">
        <v>43083.791666666664</v>
      </c>
      <c r="B177">
        <v>140</v>
      </c>
      <c r="C177">
        <v>16.88</v>
      </c>
      <c r="D177">
        <v>998.2</v>
      </c>
      <c r="E177">
        <v>24.4</v>
      </c>
      <c r="F177">
        <v>20.8</v>
      </c>
    </row>
    <row r="178" spans="1:6" x14ac:dyDescent="0.35">
      <c r="A178" s="1">
        <v>43083.833333333336</v>
      </c>
      <c r="B178">
        <v>215</v>
      </c>
      <c r="C178">
        <v>20</v>
      </c>
      <c r="D178">
        <v>997.9</v>
      </c>
      <c r="E178">
        <v>24.5</v>
      </c>
      <c r="F178">
        <v>20.9</v>
      </c>
    </row>
    <row r="179" spans="1:6" x14ac:dyDescent="0.35">
      <c r="A179" s="1">
        <v>43083.875</v>
      </c>
      <c r="B179">
        <v>185</v>
      </c>
      <c r="C179">
        <v>19.25</v>
      </c>
      <c r="D179">
        <v>997.4</v>
      </c>
      <c r="E179">
        <v>24.9</v>
      </c>
      <c r="F179">
        <v>20.9</v>
      </c>
    </row>
    <row r="180" spans="1:6" x14ac:dyDescent="0.35">
      <c r="A180" s="1">
        <v>43083.916666666664</v>
      </c>
      <c r="B180">
        <v>540</v>
      </c>
      <c r="C180">
        <v>28.5</v>
      </c>
      <c r="D180">
        <v>996.7</v>
      </c>
      <c r="E180">
        <v>26.5</v>
      </c>
      <c r="F180">
        <v>21</v>
      </c>
    </row>
    <row r="181" spans="1:6" x14ac:dyDescent="0.35">
      <c r="A181" s="1">
        <v>43083.958333333336</v>
      </c>
      <c r="B181">
        <v>996</v>
      </c>
      <c r="C181">
        <v>41</v>
      </c>
      <c r="D181">
        <v>996.4</v>
      </c>
      <c r="E181">
        <v>28.5</v>
      </c>
      <c r="F181">
        <v>21.1</v>
      </c>
    </row>
    <row r="182" spans="1:6" x14ac:dyDescent="0.35">
      <c r="A182" s="1">
        <v>43084</v>
      </c>
      <c r="B182">
        <v>1576</v>
      </c>
      <c r="C182">
        <v>53.25</v>
      </c>
      <c r="D182">
        <v>996.2</v>
      </c>
      <c r="E182">
        <v>29.6</v>
      </c>
      <c r="F182">
        <v>21</v>
      </c>
    </row>
    <row r="183" spans="1:6" x14ac:dyDescent="0.35">
      <c r="A183" s="1">
        <v>43084.041666666664</v>
      </c>
      <c r="B183">
        <v>1624</v>
      </c>
      <c r="C183">
        <v>56.5</v>
      </c>
      <c r="D183">
        <v>995.9</v>
      </c>
      <c r="E183">
        <v>30.6</v>
      </c>
      <c r="F183">
        <v>21.3</v>
      </c>
    </row>
    <row r="184" spans="1:6" x14ac:dyDescent="0.35">
      <c r="A184" s="1">
        <v>43084.083333333336</v>
      </c>
      <c r="B184">
        <v>1904</v>
      </c>
      <c r="C184">
        <v>61</v>
      </c>
      <c r="D184">
        <v>995.4</v>
      </c>
      <c r="E184">
        <v>31.6</v>
      </c>
      <c r="F184">
        <v>21</v>
      </c>
    </row>
    <row r="185" spans="1:6" x14ac:dyDescent="0.35">
      <c r="A185" s="1">
        <v>43084.125</v>
      </c>
      <c r="B185">
        <v>1840</v>
      </c>
      <c r="C185">
        <v>63.25</v>
      </c>
      <c r="D185">
        <v>994.8</v>
      </c>
      <c r="E185">
        <v>31.8</v>
      </c>
      <c r="F185">
        <v>21.1</v>
      </c>
    </row>
    <row r="186" spans="1:6" x14ac:dyDescent="0.35">
      <c r="A186" s="1">
        <v>43084.166666666664</v>
      </c>
      <c r="B186">
        <v>1984</v>
      </c>
      <c r="C186">
        <v>66.5</v>
      </c>
      <c r="D186">
        <v>994.5</v>
      </c>
      <c r="E186">
        <v>32.799999999999997</v>
      </c>
      <c r="F186">
        <v>21</v>
      </c>
    </row>
    <row r="187" spans="1:6" x14ac:dyDescent="0.35">
      <c r="A187" s="1">
        <v>43084.208333333336</v>
      </c>
      <c r="B187">
        <v>1544</v>
      </c>
      <c r="C187">
        <v>59.25</v>
      </c>
      <c r="D187">
        <v>994.5</v>
      </c>
      <c r="E187">
        <v>32.799999999999997</v>
      </c>
      <c r="F187">
        <v>21.1</v>
      </c>
    </row>
    <row r="188" spans="1:6" x14ac:dyDescent="0.35">
      <c r="A188" s="1">
        <v>43084.25</v>
      </c>
      <c r="B188">
        <v>876</v>
      </c>
      <c r="C188">
        <v>48</v>
      </c>
      <c r="D188">
        <v>994.4</v>
      </c>
      <c r="E188">
        <v>30.1</v>
      </c>
      <c r="F188">
        <v>20.9</v>
      </c>
    </row>
    <row r="189" spans="1:6" x14ac:dyDescent="0.35">
      <c r="A189" s="1">
        <v>43084.291666666664</v>
      </c>
      <c r="B189">
        <v>220</v>
      </c>
      <c r="C189">
        <v>29</v>
      </c>
      <c r="D189">
        <v>994.5</v>
      </c>
      <c r="E189">
        <v>29.1</v>
      </c>
      <c r="F189">
        <v>20.9</v>
      </c>
    </row>
    <row r="190" spans="1:6" x14ac:dyDescent="0.35">
      <c r="A190" s="1">
        <v>43084.333333333336</v>
      </c>
      <c r="B190">
        <v>127.5</v>
      </c>
      <c r="C190">
        <v>20</v>
      </c>
      <c r="D190">
        <v>994.5</v>
      </c>
      <c r="E190">
        <v>29.1</v>
      </c>
      <c r="F190">
        <v>20.9</v>
      </c>
    </row>
    <row r="191" spans="1:6" x14ac:dyDescent="0.35">
      <c r="A191" s="1">
        <v>43084.375</v>
      </c>
      <c r="B191">
        <v>88</v>
      </c>
      <c r="C191">
        <v>15.75</v>
      </c>
      <c r="D191">
        <v>994.5</v>
      </c>
      <c r="E191">
        <v>29</v>
      </c>
      <c r="F191">
        <v>20.9</v>
      </c>
    </row>
    <row r="192" spans="1:6" x14ac:dyDescent="0.35">
      <c r="A192" s="1">
        <v>43084.416666666664</v>
      </c>
      <c r="B192">
        <v>98</v>
      </c>
      <c r="C192">
        <v>15.13</v>
      </c>
      <c r="D192">
        <v>990.1</v>
      </c>
      <c r="E192">
        <v>29.6</v>
      </c>
      <c r="F192">
        <v>19.8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2"/>
  <sheetViews>
    <sheetView topLeftCell="A37" workbookViewId="0">
      <selection activeCell="S30" sqref="S30:S35"/>
    </sheetView>
  </sheetViews>
  <sheetFormatPr defaultRowHeight="14.5" x14ac:dyDescent="0.35"/>
  <cols>
    <col min="1" max="1" width="15.26953125" bestFit="1" customWidth="1"/>
    <col min="7" max="7" width="11.26953125" customWidth="1"/>
    <col min="8" max="8" width="6.7265625" customWidth="1"/>
    <col min="19" max="19" width="13.7265625" customWidth="1"/>
    <col min="20" max="20" width="13.1796875" customWidth="1"/>
  </cols>
  <sheetData>
    <row r="1" spans="1:9" ht="43.5" x14ac:dyDescent="0.35">
      <c r="A1" s="3" t="s">
        <v>5</v>
      </c>
      <c r="B1" s="2" t="s">
        <v>4</v>
      </c>
      <c r="C1" s="2" t="s">
        <v>3</v>
      </c>
      <c r="D1" s="2" t="s">
        <v>2</v>
      </c>
      <c r="E1" s="2" t="s">
        <v>1</v>
      </c>
      <c r="F1" s="2" t="s">
        <v>0</v>
      </c>
      <c r="G1" s="2" t="s">
        <v>23</v>
      </c>
      <c r="H1" s="2" t="s">
        <v>22</v>
      </c>
      <c r="I1" s="2" t="s">
        <v>21</v>
      </c>
    </row>
    <row r="2" spans="1:9" x14ac:dyDescent="0.35">
      <c r="A2" s="1">
        <v>43076.5</v>
      </c>
      <c r="B2">
        <v>25.75</v>
      </c>
      <c r="C2">
        <v>17.13</v>
      </c>
      <c r="D2">
        <v>1004.7</v>
      </c>
      <c r="E2">
        <v>25.4</v>
      </c>
      <c r="F2">
        <v>21.9</v>
      </c>
      <c r="G2" s="4" t="str">
        <f t="shared" ref="G2:G33" si="0">LOOKUP(WEEKDAY(A2,2),$S$20:$S$26,$T$20:$T$26)</f>
        <v>torstai</v>
      </c>
    </row>
    <row r="3" spans="1:9" x14ac:dyDescent="0.35">
      <c r="A3" s="1">
        <v>43076.541666666664</v>
      </c>
      <c r="B3">
        <v>21.13</v>
      </c>
      <c r="C3">
        <v>6.44</v>
      </c>
      <c r="D3">
        <v>1004.2</v>
      </c>
      <c r="E3">
        <v>24.3</v>
      </c>
      <c r="F3">
        <v>23.5</v>
      </c>
      <c r="G3" s="4" t="str">
        <f t="shared" si="0"/>
        <v>torstai</v>
      </c>
    </row>
    <row r="4" spans="1:9" x14ac:dyDescent="0.35">
      <c r="A4" s="1">
        <v>43076.583333333336</v>
      </c>
      <c r="B4">
        <v>27.38</v>
      </c>
      <c r="C4">
        <v>7</v>
      </c>
      <c r="D4">
        <v>1001.8</v>
      </c>
      <c r="E4">
        <v>27.9</v>
      </c>
      <c r="F4">
        <v>20.8</v>
      </c>
      <c r="G4" s="4" t="str">
        <f t="shared" si="0"/>
        <v>torstai</v>
      </c>
    </row>
    <row r="5" spans="1:9" x14ac:dyDescent="0.35">
      <c r="A5" s="1">
        <v>43076.625</v>
      </c>
      <c r="B5">
        <v>48.5</v>
      </c>
      <c r="C5">
        <v>9</v>
      </c>
      <c r="D5">
        <v>1006.8</v>
      </c>
      <c r="E5">
        <v>27.1</v>
      </c>
      <c r="F5">
        <v>22.5</v>
      </c>
      <c r="G5" s="4" t="str">
        <f t="shared" si="0"/>
        <v>torstai</v>
      </c>
    </row>
    <row r="6" spans="1:9" x14ac:dyDescent="0.35">
      <c r="A6" s="1">
        <v>43076.666666666664</v>
      </c>
      <c r="B6">
        <v>81</v>
      </c>
      <c r="C6">
        <v>12.94</v>
      </c>
      <c r="D6">
        <v>1006.6</v>
      </c>
      <c r="E6">
        <v>26.4</v>
      </c>
      <c r="F6">
        <v>22.1</v>
      </c>
      <c r="G6" s="4" t="str">
        <f t="shared" si="0"/>
        <v>torstai</v>
      </c>
    </row>
    <row r="7" spans="1:9" x14ac:dyDescent="0.35">
      <c r="A7" s="1">
        <v>43076.708333333336</v>
      </c>
      <c r="B7">
        <v>84</v>
      </c>
      <c r="C7">
        <v>12.88</v>
      </c>
      <c r="D7">
        <v>1005.6</v>
      </c>
      <c r="E7">
        <v>26.5</v>
      </c>
      <c r="F7">
        <v>21.9</v>
      </c>
      <c r="G7" s="4" t="str">
        <f t="shared" si="0"/>
        <v>torstai</v>
      </c>
    </row>
    <row r="8" spans="1:9" x14ac:dyDescent="0.35">
      <c r="A8" s="1">
        <v>43076.75</v>
      </c>
      <c r="B8">
        <v>252</v>
      </c>
      <c r="C8">
        <v>19.5</v>
      </c>
      <c r="D8">
        <v>1004.6</v>
      </c>
      <c r="E8">
        <v>27</v>
      </c>
      <c r="F8">
        <v>21.8</v>
      </c>
      <c r="G8" s="4" t="str">
        <f t="shared" si="0"/>
        <v>torstai</v>
      </c>
    </row>
    <row r="9" spans="1:9" x14ac:dyDescent="0.35">
      <c r="A9" s="1">
        <v>43076.791666666664</v>
      </c>
      <c r="B9">
        <v>332</v>
      </c>
      <c r="C9">
        <v>23.63</v>
      </c>
      <c r="D9">
        <v>1003.3</v>
      </c>
      <c r="E9">
        <v>27.4</v>
      </c>
      <c r="F9">
        <v>21.6</v>
      </c>
      <c r="G9" s="4" t="str">
        <f t="shared" si="0"/>
        <v>torstai</v>
      </c>
    </row>
    <row r="10" spans="1:9" x14ac:dyDescent="0.35">
      <c r="A10" s="1">
        <v>43076.833333333336</v>
      </c>
      <c r="B10">
        <v>404</v>
      </c>
      <c r="C10">
        <v>26.25</v>
      </c>
      <c r="D10">
        <v>1002.2</v>
      </c>
      <c r="E10">
        <v>27.5</v>
      </c>
      <c r="F10">
        <v>21.5</v>
      </c>
      <c r="G10" s="4" t="str">
        <f t="shared" si="0"/>
        <v>torstai</v>
      </c>
    </row>
    <row r="11" spans="1:9" x14ac:dyDescent="0.35">
      <c r="A11" s="1">
        <v>43076.875</v>
      </c>
      <c r="B11">
        <v>330</v>
      </c>
      <c r="C11">
        <v>25.5</v>
      </c>
      <c r="D11">
        <v>1000.7</v>
      </c>
      <c r="E11">
        <v>28</v>
      </c>
      <c r="F11">
        <v>21.4</v>
      </c>
      <c r="G11" s="4" t="str">
        <f t="shared" si="0"/>
        <v>torstai</v>
      </c>
    </row>
    <row r="12" spans="1:9" x14ac:dyDescent="0.35">
      <c r="A12" s="1">
        <v>43076.916666666664</v>
      </c>
      <c r="B12">
        <v>468</v>
      </c>
      <c r="C12">
        <v>28.75</v>
      </c>
      <c r="D12">
        <v>999.5</v>
      </c>
      <c r="E12">
        <v>28.5</v>
      </c>
      <c r="F12">
        <v>21.6</v>
      </c>
      <c r="G12" s="4" t="str">
        <f t="shared" si="0"/>
        <v>torstai</v>
      </c>
    </row>
    <row r="13" spans="1:9" x14ac:dyDescent="0.35">
      <c r="A13" s="1">
        <v>43076.958333333336</v>
      </c>
      <c r="B13">
        <v>1096</v>
      </c>
      <c r="C13">
        <v>44.25</v>
      </c>
      <c r="D13">
        <v>998.3</v>
      </c>
      <c r="E13">
        <v>29</v>
      </c>
      <c r="F13">
        <v>21.8</v>
      </c>
      <c r="G13" s="4" t="str">
        <f t="shared" si="0"/>
        <v>torstai</v>
      </c>
    </row>
    <row r="14" spans="1:9" x14ac:dyDescent="0.35">
      <c r="A14" s="1">
        <v>43077</v>
      </c>
      <c r="B14">
        <v>1520</v>
      </c>
      <c r="C14">
        <v>51.75</v>
      </c>
      <c r="D14">
        <v>997.4</v>
      </c>
      <c r="E14">
        <v>30.1</v>
      </c>
      <c r="F14">
        <v>21.8</v>
      </c>
      <c r="G14" s="4" t="str">
        <f t="shared" si="0"/>
        <v>perjantai</v>
      </c>
    </row>
    <row r="15" spans="1:9" x14ac:dyDescent="0.35">
      <c r="A15" s="18">
        <v>43077.041666666664</v>
      </c>
      <c r="B15" s="16">
        <v>1576</v>
      </c>
      <c r="C15" s="16">
        <v>54.75</v>
      </c>
      <c r="D15" s="16">
        <v>996.4</v>
      </c>
      <c r="E15" s="16">
        <v>30.6</v>
      </c>
      <c r="F15" s="16">
        <v>21.8</v>
      </c>
      <c r="G15" s="17" t="str">
        <f t="shared" si="0"/>
        <v>perjantai</v>
      </c>
      <c r="H15" s="16"/>
      <c r="I15" s="15">
        <f t="shared" ref="I15:I46" si="1">(B15-12)*1.07</f>
        <v>1673.48</v>
      </c>
    </row>
    <row r="16" spans="1:9" x14ac:dyDescent="0.35">
      <c r="A16" s="10">
        <v>43077.083333333336</v>
      </c>
      <c r="B16">
        <v>1624</v>
      </c>
      <c r="C16">
        <v>59.25</v>
      </c>
      <c r="D16">
        <v>995.6</v>
      </c>
      <c r="E16">
        <v>31.1</v>
      </c>
      <c r="F16">
        <v>21.6</v>
      </c>
      <c r="G16" s="4" t="str">
        <f t="shared" si="0"/>
        <v>perjantai</v>
      </c>
      <c r="I16" s="9">
        <f t="shared" si="1"/>
        <v>1724.8400000000001</v>
      </c>
    </row>
    <row r="17" spans="1:24" x14ac:dyDescent="0.35">
      <c r="A17" s="10">
        <v>43077.125</v>
      </c>
      <c r="B17">
        <v>1488</v>
      </c>
      <c r="C17">
        <v>56.75</v>
      </c>
      <c r="D17">
        <v>995</v>
      </c>
      <c r="E17">
        <v>31.6</v>
      </c>
      <c r="F17">
        <v>21.6</v>
      </c>
      <c r="G17" s="4" t="str">
        <f t="shared" si="0"/>
        <v>perjantai</v>
      </c>
      <c r="I17" s="9">
        <f t="shared" si="1"/>
        <v>1579.3200000000002</v>
      </c>
    </row>
    <row r="18" spans="1:24" x14ac:dyDescent="0.35">
      <c r="A18" s="10">
        <v>43077.166666666664</v>
      </c>
      <c r="B18">
        <v>1560</v>
      </c>
      <c r="C18">
        <v>55.25</v>
      </c>
      <c r="D18">
        <v>994.4</v>
      </c>
      <c r="E18">
        <v>31.8</v>
      </c>
      <c r="F18">
        <v>21.6</v>
      </c>
      <c r="G18" s="4" t="str">
        <f t="shared" si="0"/>
        <v>perjantai</v>
      </c>
      <c r="I18" s="9">
        <f t="shared" si="1"/>
        <v>1656.3600000000001</v>
      </c>
    </row>
    <row r="19" spans="1:24" x14ac:dyDescent="0.35">
      <c r="A19" s="10">
        <v>43077.208333333336</v>
      </c>
      <c r="B19">
        <v>1440</v>
      </c>
      <c r="C19">
        <v>54.75</v>
      </c>
      <c r="D19">
        <v>994</v>
      </c>
      <c r="E19">
        <v>32.299999999999997</v>
      </c>
      <c r="F19">
        <v>21.6</v>
      </c>
      <c r="G19" s="4" t="str">
        <f t="shared" si="0"/>
        <v>perjantai</v>
      </c>
      <c r="I19" s="9">
        <f t="shared" si="1"/>
        <v>1527.96</v>
      </c>
      <c r="S19" t="s">
        <v>20</v>
      </c>
      <c r="T19" t="s">
        <v>19</v>
      </c>
      <c r="U19" t="s">
        <v>18</v>
      </c>
      <c r="V19" t="s">
        <v>17</v>
      </c>
    </row>
    <row r="20" spans="1:24" x14ac:dyDescent="0.35">
      <c r="A20" s="10">
        <v>43077.25</v>
      </c>
      <c r="B20">
        <v>800</v>
      </c>
      <c r="C20">
        <v>44.75</v>
      </c>
      <c r="D20">
        <v>993.5</v>
      </c>
      <c r="E20">
        <v>33.299999999999997</v>
      </c>
      <c r="F20">
        <v>21.4</v>
      </c>
      <c r="G20" s="4" t="str">
        <f t="shared" si="0"/>
        <v>perjantai</v>
      </c>
      <c r="I20" s="9">
        <f t="shared" si="1"/>
        <v>843.16000000000008</v>
      </c>
      <c r="S20">
        <v>1</v>
      </c>
      <c r="T20" t="s">
        <v>16</v>
      </c>
      <c r="U20" s="14">
        <v>0.29166666666666669</v>
      </c>
      <c r="V20" s="14">
        <v>0.79166666666666663</v>
      </c>
      <c r="W20" s="13"/>
      <c r="X20" s="13">
        <f t="shared" ref="X20:X26" si="2">V20+S20</f>
        <v>1.7916666666666665</v>
      </c>
    </row>
    <row r="21" spans="1:24" x14ac:dyDescent="0.35">
      <c r="A21" s="10">
        <v>43077.291666666664</v>
      </c>
      <c r="B21">
        <v>206</v>
      </c>
      <c r="C21">
        <v>27.5</v>
      </c>
      <c r="D21">
        <v>993.2</v>
      </c>
      <c r="E21">
        <v>33.799999999999997</v>
      </c>
      <c r="F21">
        <v>21.3</v>
      </c>
      <c r="G21" s="4" t="str">
        <f t="shared" si="0"/>
        <v>perjantai</v>
      </c>
      <c r="I21" s="9">
        <f t="shared" si="1"/>
        <v>207.58</v>
      </c>
      <c r="S21">
        <v>2</v>
      </c>
      <c r="T21" t="s">
        <v>15</v>
      </c>
      <c r="U21" s="14">
        <v>0.29166666666666669</v>
      </c>
      <c r="V21" s="14">
        <v>0.79166666666666663</v>
      </c>
      <c r="W21" s="13"/>
      <c r="X21" s="13">
        <f t="shared" si="2"/>
        <v>2.7916666666666665</v>
      </c>
    </row>
    <row r="22" spans="1:24" x14ac:dyDescent="0.35">
      <c r="A22" s="10">
        <v>43077.333333333336</v>
      </c>
      <c r="B22">
        <v>143</v>
      </c>
      <c r="C22">
        <v>21</v>
      </c>
      <c r="D22">
        <v>992.7</v>
      </c>
      <c r="E22">
        <v>34</v>
      </c>
      <c r="F22">
        <v>21.3</v>
      </c>
      <c r="G22" s="4" t="str">
        <f t="shared" si="0"/>
        <v>perjantai</v>
      </c>
      <c r="H22">
        <v>1</v>
      </c>
      <c r="I22" s="9">
        <f t="shared" si="1"/>
        <v>140.17000000000002</v>
      </c>
      <c r="S22">
        <v>3</v>
      </c>
      <c r="T22" t="s">
        <v>14</v>
      </c>
      <c r="U22" s="14">
        <v>0.29166666666666669</v>
      </c>
      <c r="V22" s="14">
        <v>0.79166666666666663</v>
      </c>
      <c r="W22" s="13"/>
      <c r="X22" s="13">
        <f t="shared" si="2"/>
        <v>3.7916666666666665</v>
      </c>
    </row>
    <row r="23" spans="1:24" x14ac:dyDescent="0.35">
      <c r="A23" s="10">
        <v>43077.375</v>
      </c>
      <c r="B23">
        <v>96.5</v>
      </c>
      <c r="C23">
        <v>16</v>
      </c>
      <c r="D23">
        <v>992.6</v>
      </c>
      <c r="E23">
        <v>34.799999999999997</v>
      </c>
      <c r="F23">
        <v>21.8</v>
      </c>
      <c r="G23" s="4" t="str">
        <f t="shared" si="0"/>
        <v>perjantai</v>
      </c>
      <c r="H23">
        <v>1</v>
      </c>
      <c r="I23" s="9">
        <f t="shared" si="1"/>
        <v>90.415000000000006</v>
      </c>
      <c r="S23">
        <v>4</v>
      </c>
      <c r="T23" t="s">
        <v>13</v>
      </c>
      <c r="U23" s="14">
        <v>0.29166666666666669</v>
      </c>
      <c r="V23" s="14">
        <v>0.79166666666666663</v>
      </c>
      <c r="W23" s="13"/>
      <c r="X23" s="13">
        <f t="shared" si="2"/>
        <v>4.791666666666667</v>
      </c>
    </row>
    <row r="24" spans="1:24" x14ac:dyDescent="0.35">
      <c r="A24" s="10">
        <v>43077.416666666664</v>
      </c>
      <c r="B24">
        <v>69.5</v>
      </c>
      <c r="C24">
        <v>13.44</v>
      </c>
      <c r="D24">
        <v>992.6</v>
      </c>
      <c r="E24">
        <v>34.299999999999997</v>
      </c>
      <c r="F24">
        <v>21.9</v>
      </c>
      <c r="G24" s="4" t="str">
        <f t="shared" si="0"/>
        <v>perjantai</v>
      </c>
      <c r="H24">
        <v>1</v>
      </c>
      <c r="I24" s="9">
        <f t="shared" si="1"/>
        <v>61.525000000000006</v>
      </c>
      <c r="S24">
        <v>5</v>
      </c>
      <c r="T24" t="s">
        <v>12</v>
      </c>
      <c r="U24" s="14">
        <v>0.29166666666666669</v>
      </c>
      <c r="V24" s="14">
        <v>0.79166666666666663</v>
      </c>
      <c r="W24" s="13"/>
      <c r="X24" s="13">
        <f t="shared" si="2"/>
        <v>5.791666666666667</v>
      </c>
    </row>
    <row r="25" spans="1:24" x14ac:dyDescent="0.35">
      <c r="A25" s="10">
        <v>43077.458333333336</v>
      </c>
      <c r="B25">
        <v>70</v>
      </c>
      <c r="C25">
        <v>12.75</v>
      </c>
      <c r="D25">
        <v>992.5</v>
      </c>
      <c r="E25">
        <v>33.799999999999997</v>
      </c>
      <c r="F25">
        <v>22</v>
      </c>
      <c r="G25" s="4" t="str">
        <f t="shared" si="0"/>
        <v>perjantai</v>
      </c>
      <c r="H25">
        <v>1</v>
      </c>
      <c r="I25" s="9">
        <f t="shared" si="1"/>
        <v>62.06</v>
      </c>
      <c r="S25">
        <v>6</v>
      </c>
      <c r="T25" t="s">
        <v>11</v>
      </c>
      <c r="U25" s="14">
        <v>0.29166666666666669</v>
      </c>
      <c r="V25" s="14">
        <v>0.625</v>
      </c>
      <c r="W25" s="13"/>
      <c r="X25" s="13">
        <f t="shared" si="2"/>
        <v>6.625</v>
      </c>
    </row>
    <row r="26" spans="1:24" x14ac:dyDescent="0.35">
      <c r="A26" s="10">
        <v>43077.5</v>
      </c>
      <c r="B26">
        <v>55</v>
      </c>
      <c r="C26">
        <v>11</v>
      </c>
      <c r="D26">
        <v>992.6</v>
      </c>
      <c r="E26">
        <v>33</v>
      </c>
      <c r="F26">
        <v>22</v>
      </c>
      <c r="G26" s="4" t="str">
        <f t="shared" si="0"/>
        <v>perjantai</v>
      </c>
      <c r="H26">
        <v>1</v>
      </c>
      <c r="I26" s="9">
        <f t="shared" si="1"/>
        <v>46.010000000000005</v>
      </c>
      <c r="S26">
        <v>7</v>
      </c>
      <c r="T26" t="s">
        <v>10</v>
      </c>
      <c r="U26" s="14">
        <v>0.29166666666666669</v>
      </c>
      <c r="V26" s="14">
        <v>0.625</v>
      </c>
      <c r="W26" s="13"/>
      <c r="X26" s="13">
        <f t="shared" si="2"/>
        <v>7.625</v>
      </c>
    </row>
    <row r="27" spans="1:24" x14ac:dyDescent="0.35">
      <c r="A27" s="10">
        <v>43077.541666666664</v>
      </c>
      <c r="B27">
        <v>72</v>
      </c>
      <c r="C27">
        <v>12.25</v>
      </c>
      <c r="D27">
        <v>992.5</v>
      </c>
      <c r="E27">
        <v>33.299999999999997</v>
      </c>
      <c r="F27">
        <v>21.9</v>
      </c>
      <c r="G27" s="4" t="str">
        <f t="shared" si="0"/>
        <v>perjantai</v>
      </c>
      <c r="H27">
        <v>1</v>
      </c>
      <c r="I27" s="9">
        <f t="shared" si="1"/>
        <v>64.2</v>
      </c>
    </row>
    <row r="28" spans="1:24" x14ac:dyDescent="0.35">
      <c r="A28" s="10">
        <v>43077.583333333336</v>
      </c>
      <c r="B28">
        <v>49</v>
      </c>
      <c r="C28">
        <v>10.44</v>
      </c>
      <c r="D28">
        <v>992.7</v>
      </c>
      <c r="E28">
        <v>33.299999999999997</v>
      </c>
      <c r="F28">
        <v>21.9</v>
      </c>
      <c r="G28" s="4" t="str">
        <f t="shared" si="0"/>
        <v>perjantai</v>
      </c>
      <c r="H28">
        <v>1</v>
      </c>
      <c r="I28" s="9">
        <f t="shared" si="1"/>
        <v>39.590000000000003</v>
      </c>
    </row>
    <row r="29" spans="1:24" x14ac:dyDescent="0.35">
      <c r="A29" s="10">
        <v>43077.625</v>
      </c>
      <c r="B29">
        <v>65.5</v>
      </c>
      <c r="C29">
        <v>11.13</v>
      </c>
      <c r="D29">
        <v>993.1</v>
      </c>
      <c r="E29">
        <v>33.799999999999997</v>
      </c>
      <c r="F29">
        <v>21.9</v>
      </c>
      <c r="G29" s="4" t="str">
        <f t="shared" si="0"/>
        <v>perjantai</v>
      </c>
      <c r="H29">
        <v>1</v>
      </c>
      <c r="I29" s="9">
        <f t="shared" si="1"/>
        <v>57.245000000000005</v>
      </c>
    </row>
    <row r="30" spans="1:24" x14ac:dyDescent="0.35">
      <c r="A30" s="10">
        <v>43077.666666666664</v>
      </c>
      <c r="B30">
        <v>42</v>
      </c>
      <c r="C30">
        <v>9.31</v>
      </c>
      <c r="D30">
        <v>993.4</v>
      </c>
      <c r="E30">
        <v>33.799999999999997</v>
      </c>
      <c r="F30">
        <v>21.8</v>
      </c>
      <c r="G30" s="4" t="str">
        <f t="shared" si="0"/>
        <v>perjantai</v>
      </c>
      <c r="H30">
        <v>1</v>
      </c>
      <c r="I30" s="9">
        <f t="shared" si="1"/>
        <v>32.1</v>
      </c>
      <c r="S30" s="12" t="s">
        <v>9</v>
      </c>
    </row>
    <row r="31" spans="1:24" x14ac:dyDescent="0.35">
      <c r="A31" s="10">
        <v>43077.708333333336</v>
      </c>
      <c r="B31">
        <v>50.5</v>
      </c>
      <c r="C31">
        <v>9.8800000000000008</v>
      </c>
      <c r="D31">
        <v>993.6</v>
      </c>
      <c r="E31">
        <v>33.799999999999997</v>
      </c>
      <c r="F31">
        <v>21.4</v>
      </c>
      <c r="G31" s="4" t="str">
        <f t="shared" si="0"/>
        <v>perjantai</v>
      </c>
      <c r="H31">
        <v>1</v>
      </c>
      <c r="I31" s="9">
        <f t="shared" si="1"/>
        <v>41.195</v>
      </c>
      <c r="S31" s="12" t="s">
        <v>7</v>
      </c>
      <c r="T31" s="11">
        <f>AVERAGEIF(H2:H192,1,B2:B192)</f>
        <v>93.486842105263165</v>
      </c>
    </row>
    <row r="32" spans="1:24" x14ac:dyDescent="0.35">
      <c r="A32" s="10">
        <v>43077.75</v>
      </c>
      <c r="B32">
        <v>59.5</v>
      </c>
      <c r="C32">
        <v>10.63</v>
      </c>
      <c r="D32">
        <v>993.7</v>
      </c>
      <c r="E32">
        <v>33.299999999999997</v>
      </c>
      <c r="F32">
        <v>21.4</v>
      </c>
      <c r="G32" s="4" t="str">
        <f t="shared" si="0"/>
        <v>perjantai</v>
      </c>
      <c r="H32">
        <v>1</v>
      </c>
      <c r="I32" s="9">
        <f t="shared" si="1"/>
        <v>50.825000000000003</v>
      </c>
      <c r="S32" s="12" t="s">
        <v>6</v>
      </c>
      <c r="T32" s="11">
        <f>(T31-12)*1.07</f>
        <v>87.190921052631595</v>
      </c>
    </row>
    <row r="33" spans="1:20" x14ac:dyDescent="0.35">
      <c r="A33" s="10">
        <v>43077.791666666664</v>
      </c>
      <c r="B33">
        <v>80.5</v>
      </c>
      <c r="C33">
        <v>12.69</v>
      </c>
      <c r="D33">
        <v>994.1</v>
      </c>
      <c r="E33">
        <v>33.299999999999997</v>
      </c>
      <c r="F33">
        <v>21.3</v>
      </c>
      <c r="G33" s="4" t="str">
        <f t="shared" si="0"/>
        <v>perjantai</v>
      </c>
      <c r="H33">
        <v>1</v>
      </c>
      <c r="I33" s="9">
        <f t="shared" si="1"/>
        <v>73.295000000000002</v>
      </c>
      <c r="S33" s="12" t="s">
        <v>8</v>
      </c>
    </row>
    <row r="34" spans="1:20" x14ac:dyDescent="0.35">
      <c r="A34" s="10">
        <v>43077.833333333336</v>
      </c>
      <c r="B34">
        <v>135</v>
      </c>
      <c r="C34">
        <v>15.38</v>
      </c>
      <c r="D34">
        <v>994.5</v>
      </c>
      <c r="E34">
        <v>32.799999999999997</v>
      </c>
      <c r="F34">
        <v>21.3</v>
      </c>
      <c r="G34" s="4" t="str">
        <f t="shared" ref="G34:G65" si="3">LOOKUP(WEEKDAY(A34,2),$S$20:$S$26,$T$20:$T$26)</f>
        <v>perjantai</v>
      </c>
      <c r="I34" s="9">
        <f t="shared" si="1"/>
        <v>131.61000000000001</v>
      </c>
      <c r="S34" s="12" t="s">
        <v>7</v>
      </c>
      <c r="T34" s="11">
        <f>AVERAGE(B15:B182)</f>
        <v>586.83630952380952</v>
      </c>
    </row>
    <row r="35" spans="1:20" x14ac:dyDescent="0.35">
      <c r="A35" s="10">
        <v>43077.875</v>
      </c>
      <c r="B35">
        <v>176</v>
      </c>
      <c r="C35">
        <v>17.88</v>
      </c>
      <c r="D35">
        <v>994.8</v>
      </c>
      <c r="E35">
        <v>32.799999999999997</v>
      </c>
      <c r="F35">
        <v>21.1</v>
      </c>
      <c r="G35" s="4" t="str">
        <f t="shared" si="3"/>
        <v>perjantai</v>
      </c>
      <c r="I35" s="9">
        <f t="shared" si="1"/>
        <v>175.48000000000002</v>
      </c>
      <c r="S35" s="12" t="s">
        <v>6</v>
      </c>
      <c r="T35" s="11">
        <f>(T34-12)*1.07</f>
        <v>615.07485119047624</v>
      </c>
    </row>
    <row r="36" spans="1:20" x14ac:dyDescent="0.35">
      <c r="A36" s="10">
        <v>43077.916666666664</v>
      </c>
      <c r="B36">
        <v>300</v>
      </c>
      <c r="C36">
        <v>21.88</v>
      </c>
      <c r="D36">
        <v>995.3</v>
      </c>
      <c r="E36">
        <v>33.299999999999997</v>
      </c>
      <c r="F36">
        <v>21.4</v>
      </c>
      <c r="G36" s="4" t="str">
        <f t="shared" si="3"/>
        <v>perjantai</v>
      </c>
      <c r="I36" s="9">
        <f t="shared" si="1"/>
        <v>308.16000000000003</v>
      </c>
    </row>
    <row r="37" spans="1:20" x14ac:dyDescent="0.35">
      <c r="A37" s="10">
        <v>43077.958333333336</v>
      </c>
      <c r="B37">
        <v>972</v>
      </c>
      <c r="C37">
        <v>38.75</v>
      </c>
      <c r="D37">
        <v>995.5</v>
      </c>
      <c r="E37">
        <v>33.799999999999997</v>
      </c>
      <c r="F37">
        <v>21.5</v>
      </c>
      <c r="G37" s="4" t="str">
        <f t="shared" si="3"/>
        <v>perjantai</v>
      </c>
      <c r="I37" s="9">
        <f t="shared" si="1"/>
        <v>1027.2</v>
      </c>
    </row>
    <row r="38" spans="1:20" x14ac:dyDescent="0.35">
      <c r="A38" s="10">
        <v>43078</v>
      </c>
      <c r="B38">
        <v>1240</v>
      </c>
      <c r="C38">
        <v>46.75</v>
      </c>
      <c r="D38">
        <v>995.6</v>
      </c>
      <c r="E38">
        <v>34.299999999999997</v>
      </c>
      <c r="F38">
        <v>21.5</v>
      </c>
      <c r="G38" s="4" t="str">
        <f t="shared" si="3"/>
        <v>lauantai</v>
      </c>
      <c r="I38" s="9">
        <f t="shared" si="1"/>
        <v>1313.96</v>
      </c>
    </row>
    <row r="39" spans="1:20" x14ac:dyDescent="0.35">
      <c r="A39" s="10">
        <v>43078.041666666664</v>
      </c>
      <c r="B39">
        <v>1424</v>
      </c>
      <c r="C39">
        <v>52</v>
      </c>
      <c r="D39">
        <v>995.8</v>
      </c>
      <c r="E39">
        <v>34.799999999999997</v>
      </c>
      <c r="F39">
        <v>21.6</v>
      </c>
      <c r="G39" s="4" t="str">
        <f t="shared" si="3"/>
        <v>lauantai</v>
      </c>
      <c r="I39" s="9">
        <f t="shared" si="1"/>
        <v>1510.8400000000001</v>
      </c>
    </row>
    <row r="40" spans="1:20" x14ac:dyDescent="0.35">
      <c r="A40" s="10">
        <v>43078.083333333336</v>
      </c>
      <c r="B40">
        <v>1504</v>
      </c>
      <c r="C40">
        <v>54.25</v>
      </c>
      <c r="D40">
        <v>996.3</v>
      </c>
      <c r="E40">
        <v>35</v>
      </c>
      <c r="F40">
        <v>21.5</v>
      </c>
      <c r="G40" s="4" t="str">
        <f t="shared" si="3"/>
        <v>lauantai</v>
      </c>
      <c r="I40" s="9">
        <f t="shared" si="1"/>
        <v>1596.44</v>
      </c>
    </row>
    <row r="41" spans="1:20" x14ac:dyDescent="0.35">
      <c r="A41" s="10">
        <v>43078.125</v>
      </c>
      <c r="B41">
        <v>1640</v>
      </c>
      <c r="C41">
        <v>58.25</v>
      </c>
      <c r="D41">
        <v>996.4</v>
      </c>
      <c r="E41">
        <v>35.299999999999997</v>
      </c>
      <c r="F41">
        <v>21.6</v>
      </c>
      <c r="G41" s="4" t="str">
        <f t="shared" si="3"/>
        <v>lauantai</v>
      </c>
      <c r="I41" s="9">
        <f t="shared" si="1"/>
        <v>1741.96</v>
      </c>
    </row>
    <row r="42" spans="1:20" x14ac:dyDescent="0.35">
      <c r="A42" s="10">
        <v>43078.166666666664</v>
      </c>
      <c r="B42">
        <v>1752</v>
      </c>
      <c r="C42">
        <v>60.25</v>
      </c>
      <c r="D42">
        <v>996.6</v>
      </c>
      <c r="E42">
        <v>35.299999999999997</v>
      </c>
      <c r="F42">
        <v>21.5</v>
      </c>
      <c r="G42" s="4" t="str">
        <f t="shared" si="3"/>
        <v>lauantai</v>
      </c>
      <c r="I42" s="9">
        <f t="shared" si="1"/>
        <v>1861.8000000000002</v>
      </c>
    </row>
    <row r="43" spans="1:20" x14ac:dyDescent="0.35">
      <c r="A43" s="10">
        <v>43078.208333333336</v>
      </c>
      <c r="B43">
        <v>1584</v>
      </c>
      <c r="C43">
        <v>58.25</v>
      </c>
      <c r="D43">
        <v>996.7</v>
      </c>
      <c r="E43">
        <v>35.799999999999997</v>
      </c>
      <c r="F43">
        <v>21.5</v>
      </c>
      <c r="G43" s="4" t="str">
        <f t="shared" si="3"/>
        <v>lauantai</v>
      </c>
      <c r="I43" s="9">
        <f t="shared" si="1"/>
        <v>1682.0400000000002</v>
      </c>
    </row>
    <row r="44" spans="1:20" x14ac:dyDescent="0.35">
      <c r="A44" s="10">
        <v>43078.25</v>
      </c>
      <c r="B44">
        <v>788</v>
      </c>
      <c r="C44">
        <v>46.25</v>
      </c>
      <c r="D44">
        <v>996.7</v>
      </c>
      <c r="E44">
        <v>32.299999999999997</v>
      </c>
      <c r="F44">
        <v>21.4</v>
      </c>
      <c r="G44" s="4" t="str">
        <f t="shared" si="3"/>
        <v>lauantai</v>
      </c>
      <c r="I44" s="9">
        <f t="shared" si="1"/>
        <v>830.32</v>
      </c>
    </row>
    <row r="45" spans="1:20" x14ac:dyDescent="0.35">
      <c r="A45" s="10">
        <v>43078.291666666664</v>
      </c>
      <c r="B45">
        <v>274</v>
      </c>
      <c r="C45">
        <v>30</v>
      </c>
      <c r="D45">
        <v>997</v>
      </c>
      <c r="E45">
        <v>31.1</v>
      </c>
      <c r="F45">
        <v>21.3</v>
      </c>
      <c r="G45" s="4" t="str">
        <f t="shared" si="3"/>
        <v>lauantai</v>
      </c>
      <c r="I45" s="9">
        <f t="shared" si="1"/>
        <v>280.34000000000003</v>
      </c>
    </row>
    <row r="46" spans="1:20" x14ac:dyDescent="0.35">
      <c r="A46" s="10">
        <v>43078.333333333336</v>
      </c>
      <c r="B46">
        <v>113.5</v>
      </c>
      <c r="C46">
        <v>20.25</v>
      </c>
      <c r="D46">
        <v>997.2</v>
      </c>
      <c r="E46">
        <v>30.6</v>
      </c>
      <c r="F46">
        <v>21.4</v>
      </c>
      <c r="G46" s="4" t="str">
        <f t="shared" si="3"/>
        <v>lauantai</v>
      </c>
      <c r="H46">
        <v>1</v>
      </c>
      <c r="I46" s="9">
        <f t="shared" si="1"/>
        <v>108.605</v>
      </c>
    </row>
    <row r="47" spans="1:20" x14ac:dyDescent="0.35">
      <c r="A47" s="10">
        <v>43078.375</v>
      </c>
      <c r="B47">
        <v>82</v>
      </c>
      <c r="C47">
        <v>15.56</v>
      </c>
      <c r="D47">
        <v>997.6</v>
      </c>
      <c r="E47">
        <v>30.6</v>
      </c>
      <c r="F47">
        <v>21.1</v>
      </c>
      <c r="G47" s="4" t="str">
        <f t="shared" si="3"/>
        <v>lauantai</v>
      </c>
      <c r="H47">
        <v>1</v>
      </c>
      <c r="I47" s="9">
        <f t="shared" ref="I47:I78" si="4">(B47-12)*1.07</f>
        <v>74.900000000000006</v>
      </c>
    </row>
    <row r="48" spans="1:20" x14ac:dyDescent="0.35">
      <c r="A48" s="10">
        <v>43078.416666666664</v>
      </c>
      <c r="B48">
        <v>49.75</v>
      </c>
      <c r="C48">
        <v>11.88</v>
      </c>
      <c r="D48">
        <v>998.4</v>
      </c>
      <c r="E48">
        <v>30.6</v>
      </c>
      <c r="F48">
        <v>21.4</v>
      </c>
      <c r="G48" s="4" t="str">
        <f t="shared" si="3"/>
        <v>lauantai</v>
      </c>
      <c r="H48">
        <v>1</v>
      </c>
      <c r="I48" s="9">
        <f t="shared" si="4"/>
        <v>40.392500000000005</v>
      </c>
    </row>
    <row r="49" spans="1:22" x14ac:dyDescent="0.35">
      <c r="A49" s="10">
        <v>43078.458333333336</v>
      </c>
      <c r="B49">
        <v>60.5</v>
      </c>
      <c r="C49">
        <v>11.69</v>
      </c>
      <c r="D49">
        <v>999</v>
      </c>
      <c r="E49">
        <v>30.1</v>
      </c>
      <c r="F49">
        <v>21.1</v>
      </c>
      <c r="G49" s="4" t="str">
        <f t="shared" si="3"/>
        <v>lauantai</v>
      </c>
      <c r="H49">
        <v>1</v>
      </c>
      <c r="I49" s="9">
        <f t="shared" si="4"/>
        <v>51.895000000000003</v>
      </c>
      <c r="V49" s="11"/>
    </row>
    <row r="50" spans="1:22" x14ac:dyDescent="0.35">
      <c r="A50" s="10">
        <v>43078.5</v>
      </c>
      <c r="B50">
        <v>53.25</v>
      </c>
      <c r="C50">
        <v>10.5</v>
      </c>
      <c r="D50">
        <v>999.2</v>
      </c>
      <c r="E50">
        <v>30.1</v>
      </c>
      <c r="F50">
        <v>21.3</v>
      </c>
      <c r="G50" s="4" t="str">
        <f t="shared" si="3"/>
        <v>lauantai</v>
      </c>
      <c r="H50">
        <v>1</v>
      </c>
      <c r="I50" s="9">
        <f t="shared" si="4"/>
        <v>44.137500000000003</v>
      </c>
      <c r="V50" s="11"/>
    </row>
    <row r="51" spans="1:22" x14ac:dyDescent="0.35">
      <c r="A51" s="10">
        <v>43078.541666666664</v>
      </c>
      <c r="B51">
        <v>52.25</v>
      </c>
      <c r="C51">
        <v>10.06</v>
      </c>
      <c r="D51">
        <v>999.4</v>
      </c>
      <c r="E51">
        <v>30.1</v>
      </c>
      <c r="F51">
        <v>21</v>
      </c>
      <c r="G51" s="4" t="str">
        <f t="shared" si="3"/>
        <v>lauantai</v>
      </c>
      <c r="H51">
        <v>1</v>
      </c>
      <c r="I51" s="9">
        <f t="shared" si="4"/>
        <v>43.067500000000003</v>
      </c>
    </row>
    <row r="52" spans="1:22" x14ac:dyDescent="0.35">
      <c r="A52" s="10">
        <v>43078.583333333336</v>
      </c>
      <c r="B52">
        <v>44.75</v>
      </c>
      <c r="C52">
        <v>9.31</v>
      </c>
      <c r="D52">
        <v>999.7</v>
      </c>
      <c r="E52">
        <v>30.1</v>
      </c>
      <c r="F52">
        <v>21.1</v>
      </c>
      <c r="G52" s="4" t="str">
        <f t="shared" si="3"/>
        <v>lauantai</v>
      </c>
      <c r="H52">
        <v>1</v>
      </c>
      <c r="I52" s="9">
        <f t="shared" si="4"/>
        <v>35.042500000000004</v>
      </c>
    </row>
    <row r="53" spans="1:22" x14ac:dyDescent="0.35">
      <c r="A53" s="10">
        <v>43078.625</v>
      </c>
      <c r="B53">
        <v>55.5</v>
      </c>
      <c r="C53">
        <v>10.38</v>
      </c>
      <c r="D53">
        <v>1000.2</v>
      </c>
      <c r="E53">
        <v>30.1</v>
      </c>
      <c r="F53">
        <v>20.9</v>
      </c>
      <c r="G53" s="4" t="str">
        <f t="shared" si="3"/>
        <v>lauantai</v>
      </c>
      <c r="H53">
        <v>1</v>
      </c>
      <c r="I53" s="9">
        <f t="shared" si="4"/>
        <v>46.545000000000002</v>
      </c>
    </row>
    <row r="54" spans="1:22" x14ac:dyDescent="0.35">
      <c r="A54" s="10">
        <v>43078.666666666664</v>
      </c>
      <c r="B54">
        <v>51.75</v>
      </c>
      <c r="C54">
        <v>10.25</v>
      </c>
      <c r="D54">
        <v>1000.5</v>
      </c>
      <c r="E54">
        <v>29.6</v>
      </c>
      <c r="F54">
        <v>21.1</v>
      </c>
      <c r="G54" s="4" t="str">
        <f t="shared" si="3"/>
        <v>lauantai</v>
      </c>
      <c r="I54" s="9">
        <f t="shared" si="4"/>
        <v>42.532500000000006</v>
      </c>
    </row>
    <row r="55" spans="1:22" x14ac:dyDescent="0.35">
      <c r="A55" s="10">
        <v>43078.708333333336</v>
      </c>
      <c r="B55">
        <v>64.5</v>
      </c>
      <c r="C55">
        <v>11.19</v>
      </c>
      <c r="D55">
        <v>1000.7</v>
      </c>
      <c r="E55">
        <v>30.1</v>
      </c>
      <c r="F55">
        <v>20.9</v>
      </c>
      <c r="G55" s="4" t="str">
        <f t="shared" si="3"/>
        <v>lauantai</v>
      </c>
      <c r="I55" s="9">
        <f t="shared" si="4"/>
        <v>56.175000000000004</v>
      </c>
    </row>
    <row r="56" spans="1:22" x14ac:dyDescent="0.35">
      <c r="A56" s="10">
        <v>43078.75</v>
      </c>
      <c r="B56">
        <v>65.5</v>
      </c>
      <c r="C56">
        <v>12.13</v>
      </c>
      <c r="D56">
        <v>1000.9</v>
      </c>
      <c r="E56">
        <v>29.9</v>
      </c>
      <c r="F56">
        <v>21.1</v>
      </c>
      <c r="G56" s="4" t="str">
        <f t="shared" si="3"/>
        <v>lauantai</v>
      </c>
      <c r="I56" s="9">
        <f t="shared" si="4"/>
        <v>57.245000000000005</v>
      </c>
    </row>
    <row r="57" spans="1:22" x14ac:dyDescent="0.35">
      <c r="A57" s="10">
        <v>43078.791666666664</v>
      </c>
      <c r="B57">
        <v>86.5</v>
      </c>
      <c r="C57">
        <v>12.75</v>
      </c>
      <c r="D57">
        <v>1001.4</v>
      </c>
      <c r="E57">
        <v>30.1</v>
      </c>
      <c r="F57">
        <v>20.9</v>
      </c>
      <c r="G57" s="4" t="str">
        <f t="shared" si="3"/>
        <v>lauantai</v>
      </c>
      <c r="I57" s="9">
        <f t="shared" si="4"/>
        <v>79.715000000000003</v>
      </c>
    </row>
    <row r="58" spans="1:22" x14ac:dyDescent="0.35">
      <c r="A58" s="10">
        <v>43078.833333333336</v>
      </c>
      <c r="B58">
        <v>392</v>
      </c>
      <c r="C58">
        <v>23.38</v>
      </c>
      <c r="D58">
        <v>1001.6</v>
      </c>
      <c r="E58">
        <v>30.6</v>
      </c>
      <c r="F58">
        <v>21.3</v>
      </c>
      <c r="G58" s="4" t="str">
        <f t="shared" si="3"/>
        <v>lauantai</v>
      </c>
      <c r="I58" s="9">
        <f t="shared" si="4"/>
        <v>406.6</v>
      </c>
    </row>
    <row r="59" spans="1:22" x14ac:dyDescent="0.35">
      <c r="A59" s="10">
        <v>43078.875</v>
      </c>
      <c r="B59">
        <v>904</v>
      </c>
      <c r="C59">
        <v>39</v>
      </c>
      <c r="D59">
        <v>1002</v>
      </c>
      <c r="E59">
        <v>31.1</v>
      </c>
      <c r="F59">
        <v>21.3</v>
      </c>
      <c r="G59" s="4" t="str">
        <f t="shared" si="3"/>
        <v>lauantai</v>
      </c>
      <c r="I59" s="9">
        <f t="shared" si="4"/>
        <v>954.44</v>
      </c>
    </row>
    <row r="60" spans="1:22" x14ac:dyDescent="0.35">
      <c r="A60" s="10">
        <v>43078.916666666664</v>
      </c>
      <c r="B60">
        <v>1248</v>
      </c>
      <c r="C60">
        <v>47.5</v>
      </c>
      <c r="D60">
        <v>1002.2</v>
      </c>
      <c r="E60">
        <v>31.8</v>
      </c>
      <c r="F60">
        <v>21.4</v>
      </c>
      <c r="G60" s="4" t="str">
        <f t="shared" si="3"/>
        <v>lauantai</v>
      </c>
      <c r="I60" s="9">
        <f t="shared" si="4"/>
        <v>1322.52</v>
      </c>
    </row>
    <row r="61" spans="1:22" x14ac:dyDescent="0.35">
      <c r="A61" s="10">
        <v>43078.958333333336</v>
      </c>
      <c r="B61">
        <v>1624</v>
      </c>
      <c r="C61">
        <v>55.25</v>
      </c>
      <c r="D61">
        <v>1002.6</v>
      </c>
      <c r="E61">
        <v>32.299999999999997</v>
      </c>
      <c r="F61">
        <v>21.3</v>
      </c>
      <c r="G61" s="4" t="str">
        <f t="shared" si="3"/>
        <v>lauantai</v>
      </c>
      <c r="I61" s="9">
        <f t="shared" si="4"/>
        <v>1724.8400000000001</v>
      </c>
    </row>
    <row r="62" spans="1:22" x14ac:dyDescent="0.35">
      <c r="A62" s="10">
        <v>43079</v>
      </c>
      <c r="B62">
        <v>1736</v>
      </c>
      <c r="C62">
        <v>58</v>
      </c>
      <c r="D62">
        <v>1002.5</v>
      </c>
      <c r="E62">
        <v>32.799999999999997</v>
      </c>
      <c r="F62">
        <v>21.4</v>
      </c>
      <c r="G62" s="4" t="str">
        <f t="shared" si="3"/>
        <v>sunnuntai</v>
      </c>
      <c r="I62" s="9">
        <f t="shared" si="4"/>
        <v>1844.68</v>
      </c>
    </row>
    <row r="63" spans="1:22" x14ac:dyDescent="0.35">
      <c r="A63" s="10">
        <v>43079.041666666664</v>
      </c>
      <c r="B63">
        <v>1936</v>
      </c>
      <c r="C63">
        <v>62.5</v>
      </c>
      <c r="D63">
        <v>1002.6</v>
      </c>
      <c r="E63">
        <v>32.799999999999997</v>
      </c>
      <c r="F63">
        <v>21.3</v>
      </c>
      <c r="G63" s="4" t="str">
        <f t="shared" si="3"/>
        <v>sunnuntai</v>
      </c>
      <c r="I63" s="9">
        <f t="shared" si="4"/>
        <v>2058.6800000000003</v>
      </c>
    </row>
    <row r="64" spans="1:22" x14ac:dyDescent="0.35">
      <c r="A64" s="10">
        <v>43079.083333333336</v>
      </c>
      <c r="B64">
        <v>1960</v>
      </c>
      <c r="C64">
        <v>64.5</v>
      </c>
      <c r="D64">
        <v>1002.7</v>
      </c>
      <c r="E64">
        <v>33.299999999999997</v>
      </c>
      <c r="F64">
        <v>21.4</v>
      </c>
      <c r="G64" s="4" t="str">
        <f t="shared" si="3"/>
        <v>sunnuntai</v>
      </c>
      <c r="I64" s="9">
        <f t="shared" si="4"/>
        <v>2084.36</v>
      </c>
    </row>
    <row r="65" spans="1:9" x14ac:dyDescent="0.35">
      <c r="A65" s="10">
        <v>43079.125</v>
      </c>
      <c r="B65">
        <v>1984</v>
      </c>
      <c r="C65">
        <v>66</v>
      </c>
      <c r="D65">
        <v>1002.6</v>
      </c>
      <c r="E65">
        <v>33.299999999999997</v>
      </c>
      <c r="F65">
        <v>21.4</v>
      </c>
      <c r="G65" s="4" t="str">
        <f t="shared" si="3"/>
        <v>sunnuntai</v>
      </c>
      <c r="I65" s="9">
        <f t="shared" si="4"/>
        <v>2110.04</v>
      </c>
    </row>
    <row r="66" spans="1:9" x14ac:dyDescent="0.35">
      <c r="A66" s="10">
        <v>43079.166666666664</v>
      </c>
      <c r="B66">
        <v>2040</v>
      </c>
      <c r="C66">
        <v>66.5</v>
      </c>
      <c r="D66">
        <v>1002.4</v>
      </c>
      <c r="E66">
        <v>33.799999999999997</v>
      </c>
      <c r="F66">
        <v>21.4</v>
      </c>
      <c r="G66" s="4" t="str">
        <f t="shared" ref="G66:G97" si="5">LOOKUP(WEEKDAY(A66,2),$S$20:$S$26,$T$20:$T$26)</f>
        <v>sunnuntai</v>
      </c>
      <c r="I66" s="9">
        <f t="shared" si="4"/>
        <v>2169.96</v>
      </c>
    </row>
    <row r="67" spans="1:9" x14ac:dyDescent="0.35">
      <c r="A67" s="10">
        <v>43079.208333333336</v>
      </c>
      <c r="B67">
        <v>2144</v>
      </c>
      <c r="C67">
        <v>69.5</v>
      </c>
      <c r="D67">
        <v>1002.2</v>
      </c>
      <c r="E67">
        <v>33.799999999999997</v>
      </c>
      <c r="F67">
        <v>21.4</v>
      </c>
      <c r="G67" s="4" t="str">
        <f t="shared" si="5"/>
        <v>sunnuntai</v>
      </c>
      <c r="I67" s="9">
        <f t="shared" si="4"/>
        <v>2281.2400000000002</v>
      </c>
    </row>
    <row r="68" spans="1:9" x14ac:dyDescent="0.35">
      <c r="A68" s="10">
        <v>43079.25</v>
      </c>
      <c r="B68">
        <v>1080</v>
      </c>
      <c r="C68">
        <v>53.5</v>
      </c>
      <c r="D68">
        <v>1002.1</v>
      </c>
      <c r="E68">
        <v>28.5</v>
      </c>
      <c r="F68">
        <v>21.1</v>
      </c>
      <c r="G68" s="4" t="str">
        <f t="shared" si="5"/>
        <v>sunnuntai</v>
      </c>
      <c r="I68" s="9">
        <f t="shared" si="4"/>
        <v>1142.76</v>
      </c>
    </row>
    <row r="69" spans="1:9" x14ac:dyDescent="0.35">
      <c r="A69" s="10">
        <v>43079.291666666664</v>
      </c>
      <c r="B69">
        <v>366</v>
      </c>
      <c r="C69">
        <v>33.75</v>
      </c>
      <c r="D69">
        <v>1001.8</v>
      </c>
      <c r="E69">
        <v>26.5</v>
      </c>
      <c r="F69">
        <v>21.1</v>
      </c>
      <c r="G69" s="4" t="str">
        <f t="shared" si="5"/>
        <v>sunnuntai</v>
      </c>
      <c r="I69" s="9">
        <f t="shared" si="4"/>
        <v>378.78000000000003</v>
      </c>
    </row>
    <row r="70" spans="1:9" x14ac:dyDescent="0.35">
      <c r="A70" s="10">
        <v>43079.333333333336</v>
      </c>
      <c r="B70">
        <v>246</v>
      </c>
      <c r="C70">
        <v>25.25</v>
      </c>
      <c r="D70">
        <v>1001.5</v>
      </c>
      <c r="E70">
        <v>26.4</v>
      </c>
      <c r="F70">
        <v>21</v>
      </c>
      <c r="G70" s="4" t="str">
        <f t="shared" si="5"/>
        <v>sunnuntai</v>
      </c>
      <c r="H70">
        <v>1</v>
      </c>
      <c r="I70" s="9">
        <f t="shared" si="4"/>
        <v>250.38000000000002</v>
      </c>
    </row>
    <row r="71" spans="1:9" x14ac:dyDescent="0.35">
      <c r="A71" s="10">
        <v>43079.375</v>
      </c>
      <c r="B71">
        <v>200</v>
      </c>
      <c r="C71">
        <v>21.13</v>
      </c>
      <c r="D71">
        <v>1001.4</v>
      </c>
      <c r="E71">
        <v>25.9</v>
      </c>
      <c r="F71">
        <v>21.1</v>
      </c>
      <c r="G71" s="4" t="str">
        <f t="shared" si="5"/>
        <v>sunnuntai</v>
      </c>
      <c r="H71">
        <v>1</v>
      </c>
      <c r="I71" s="9">
        <f t="shared" si="4"/>
        <v>201.16000000000003</v>
      </c>
    </row>
    <row r="72" spans="1:9" x14ac:dyDescent="0.35">
      <c r="A72" s="10">
        <v>43079.416666666664</v>
      </c>
      <c r="B72">
        <v>174</v>
      </c>
      <c r="C72">
        <v>19.13</v>
      </c>
      <c r="D72">
        <v>1001.4</v>
      </c>
      <c r="E72">
        <v>26</v>
      </c>
      <c r="F72">
        <v>21.1</v>
      </c>
      <c r="G72" s="4" t="str">
        <f t="shared" si="5"/>
        <v>sunnuntai</v>
      </c>
      <c r="H72">
        <v>1</v>
      </c>
      <c r="I72" s="9">
        <f t="shared" si="4"/>
        <v>173.34</v>
      </c>
    </row>
    <row r="73" spans="1:9" x14ac:dyDescent="0.35">
      <c r="A73" s="10">
        <v>43079.458333333336</v>
      </c>
      <c r="B73">
        <v>187</v>
      </c>
      <c r="C73">
        <v>19.38</v>
      </c>
      <c r="D73">
        <v>1001.1</v>
      </c>
      <c r="E73">
        <v>26</v>
      </c>
      <c r="F73">
        <v>21.1</v>
      </c>
      <c r="G73" s="4" t="str">
        <f t="shared" si="5"/>
        <v>sunnuntai</v>
      </c>
      <c r="H73">
        <v>1</v>
      </c>
      <c r="I73" s="9">
        <f t="shared" si="4"/>
        <v>187.25</v>
      </c>
    </row>
    <row r="74" spans="1:9" x14ac:dyDescent="0.35">
      <c r="A74" s="10">
        <v>43079.5</v>
      </c>
      <c r="B74">
        <v>118.5</v>
      </c>
      <c r="C74">
        <v>16.5</v>
      </c>
      <c r="D74">
        <v>1000.5</v>
      </c>
      <c r="E74">
        <v>26.1</v>
      </c>
      <c r="F74">
        <v>21</v>
      </c>
      <c r="G74" s="4" t="str">
        <f t="shared" si="5"/>
        <v>sunnuntai</v>
      </c>
      <c r="H74">
        <v>1</v>
      </c>
      <c r="I74" s="9">
        <f t="shared" si="4"/>
        <v>113.95500000000001</v>
      </c>
    </row>
    <row r="75" spans="1:9" x14ac:dyDescent="0.35">
      <c r="A75" s="10">
        <v>43079.541666666664</v>
      </c>
      <c r="B75">
        <v>96.5</v>
      </c>
      <c r="C75">
        <v>15.44</v>
      </c>
      <c r="D75">
        <v>1000.1</v>
      </c>
      <c r="E75">
        <v>26.4</v>
      </c>
      <c r="F75">
        <v>21</v>
      </c>
      <c r="G75" s="4" t="str">
        <f t="shared" si="5"/>
        <v>sunnuntai</v>
      </c>
      <c r="H75">
        <v>1</v>
      </c>
      <c r="I75" s="9">
        <f t="shared" si="4"/>
        <v>90.415000000000006</v>
      </c>
    </row>
    <row r="76" spans="1:9" x14ac:dyDescent="0.35">
      <c r="A76" s="10">
        <v>43079.583333333336</v>
      </c>
      <c r="B76">
        <v>67.5</v>
      </c>
      <c r="C76">
        <v>12.75</v>
      </c>
      <c r="D76">
        <v>1000</v>
      </c>
      <c r="E76">
        <v>26.4</v>
      </c>
      <c r="F76">
        <v>21.1</v>
      </c>
      <c r="G76" s="4" t="str">
        <f t="shared" si="5"/>
        <v>sunnuntai</v>
      </c>
      <c r="H76">
        <v>1</v>
      </c>
      <c r="I76" s="9">
        <f t="shared" si="4"/>
        <v>59.385000000000005</v>
      </c>
    </row>
    <row r="77" spans="1:9" x14ac:dyDescent="0.35">
      <c r="A77" s="10">
        <v>43079.625</v>
      </c>
      <c r="B77">
        <v>63.5</v>
      </c>
      <c r="C77">
        <v>11.81</v>
      </c>
      <c r="D77">
        <v>1000.1</v>
      </c>
      <c r="E77">
        <v>26.4</v>
      </c>
      <c r="F77">
        <v>21</v>
      </c>
      <c r="G77" s="4" t="str">
        <f t="shared" si="5"/>
        <v>sunnuntai</v>
      </c>
      <c r="H77">
        <v>1</v>
      </c>
      <c r="I77" s="9">
        <f t="shared" si="4"/>
        <v>55.105000000000004</v>
      </c>
    </row>
    <row r="78" spans="1:9" x14ac:dyDescent="0.35">
      <c r="A78" s="10">
        <v>43079.666666666664</v>
      </c>
      <c r="B78">
        <v>42.75</v>
      </c>
      <c r="C78">
        <v>9.6300000000000008</v>
      </c>
      <c r="D78">
        <v>1000.1</v>
      </c>
      <c r="E78">
        <v>26.5</v>
      </c>
      <c r="F78">
        <v>21.1</v>
      </c>
      <c r="G78" s="4" t="str">
        <f t="shared" si="5"/>
        <v>sunnuntai</v>
      </c>
      <c r="I78" s="9">
        <f t="shared" si="4"/>
        <v>32.902500000000003</v>
      </c>
    </row>
    <row r="79" spans="1:9" x14ac:dyDescent="0.35">
      <c r="A79" s="10">
        <v>43079.708333333336</v>
      </c>
      <c r="B79">
        <v>58</v>
      </c>
      <c r="C79">
        <v>10.56</v>
      </c>
      <c r="D79">
        <v>1000.3</v>
      </c>
      <c r="E79">
        <v>26.4</v>
      </c>
      <c r="F79">
        <v>21</v>
      </c>
      <c r="G79" s="4" t="str">
        <f t="shared" si="5"/>
        <v>sunnuntai</v>
      </c>
      <c r="I79" s="9">
        <f t="shared" ref="I79:I110" si="6">(B79-12)*1.07</f>
        <v>49.220000000000006</v>
      </c>
    </row>
    <row r="80" spans="1:9" x14ac:dyDescent="0.35">
      <c r="A80" s="10">
        <v>43079.75</v>
      </c>
      <c r="B80">
        <v>109.5</v>
      </c>
      <c r="C80">
        <v>14.13</v>
      </c>
      <c r="D80">
        <v>1000.3</v>
      </c>
      <c r="E80">
        <v>27</v>
      </c>
      <c r="F80">
        <v>21.1</v>
      </c>
      <c r="G80" s="4" t="str">
        <f t="shared" si="5"/>
        <v>sunnuntai</v>
      </c>
      <c r="I80" s="9">
        <f t="shared" si="6"/>
        <v>104.325</v>
      </c>
    </row>
    <row r="81" spans="1:9" x14ac:dyDescent="0.35">
      <c r="A81" s="10">
        <v>43079.791666666664</v>
      </c>
      <c r="B81">
        <v>150</v>
      </c>
      <c r="C81">
        <v>16.75</v>
      </c>
      <c r="D81">
        <v>1000.5</v>
      </c>
      <c r="E81">
        <v>27</v>
      </c>
      <c r="F81">
        <v>20.9</v>
      </c>
      <c r="G81" s="4" t="str">
        <f t="shared" si="5"/>
        <v>sunnuntai</v>
      </c>
      <c r="I81" s="9">
        <f t="shared" si="6"/>
        <v>147.66</v>
      </c>
    </row>
    <row r="82" spans="1:9" x14ac:dyDescent="0.35">
      <c r="A82" s="10">
        <v>43079.833333333336</v>
      </c>
      <c r="B82">
        <v>202</v>
      </c>
      <c r="C82">
        <v>18.63</v>
      </c>
      <c r="D82">
        <v>1000.5</v>
      </c>
      <c r="E82">
        <v>27</v>
      </c>
      <c r="F82">
        <v>21.1</v>
      </c>
      <c r="G82" s="4" t="str">
        <f t="shared" si="5"/>
        <v>sunnuntai</v>
      </c>
      <c r="I82" s="9">
        <f t="shared" si="6"/>
        <v>203.3</v>
      </c>
    </row>
    <row r="83" spans="1:9" x14ac:dyDescent="0.35">
      <c r="A83" s="10">
        <v>43079.875</v>
      </c>
      <c r="B83">
        <v>141</v>
      </c>
      <c r="C83">
        <v>17.38</v>
      </c>
      <c r="D83">
        <v>1000.6</v>
      </c>
      <c r="E83">
        <v>27</v>
      </c>
      <c r="F83">
        <v>20.9</v>
      </c>
      <c r="G83" s="4" t="str">
        <f t="shared" si="5"/>
        <v>sunnuntai</v>
      </c>
      <c r="I83" s="9">
        <f t="shared" si="6"/>
        <v>138.03</v>
      </c>
    </row>
    <row r="84" spans="1:9" x14ac:dyDescent="0.35">
      <c r="A84" s="10">
        <v>43079.916666666664</v>
      </c>
      <c r="B84">
        <v>302</v>
      </c>
      <c r="C84">
        <v>21.75</v>
      </c>
      <c r="D84">
        <v>1001.2</v>
      </c>
      <c r="E84">
        <v>28</v>
      </c>
      <c r="F84">
        <v>21.3</v>
      </c>
      <c r="G84" s="4" t="str">
        <f t="shared" si="5"/>
        <v>sunnuntai</v>
      </c>
      <c r="I84" s="9">
        <f t="shared" si="6"/>
        <v>310.3</v>
      </c>
    </row>
    <row r="85" spans="1:9" x14ac:dyDescent="0.35">
      <c r="A85" s="10">
        <v>43079.958333333336</v>
      </c>
      <c r="B85">
        <v>880</v>
      </c>
      <c r="C85">
        <v>37</v>
      </c>
      <c r="D85">
        <v>1001.4</v>
      </c>
      <c r="E85">
        <v>28.5</v>
      </c>
      <c r="F85">
        <v>21.3</v>
      </c>
      <c r="G85" s="4" t="str">
        <f t="shared" si="5"/>
        <v>sunnuntai</v>
      </c>
      <c r="I85" s="9">
        <f t="shared" si="6"/>
        <v>928.7600000000001</v>
      </c>
    </row>
    <row r="86" spans="1:9" x14ac:dyDescent="0.35">
      <c r="A86" s="10">
        <v>43080</v>
      </c>
      <c r="B86">
        <v>1248</v>
      </c>
      <c r="C86">
        <v>46</v>
      </c>
      <c r="D86">
        <v>1001.6</v>
      </c>
      <c r="E86">
        <v>29</v>
      </c>
      <c r="F86">
        <v>21.4</v>
      </c>
      <c r="G86" s="4" t="str">
        <f t="shared" si="5"/>
        <v>maanantai</v>
      </c>
      <c r="I86" s="9">
        <f t="shared" si="6"/>
        <v>1322.52</v>
      </c>
    </row>
    <row r="87" spans="1:9" x14ac:dyDescent="0.35">
      <c r="A87" s="10">
        <v>43080.041666666664</v>
      </c>
      <c r="B87">
        <v>1416</v>
      </c>
      <c r="C87">
        <v>51</v>
      </c>
      <c r="D87">
        <v>1001.5</v>
      </c>
      <c r="E87">
        <v>29.6</v>
      </c>
      <c r="F87">
        <v>21.3</v>
      </c>
      <c r="G87" s="4" t="str">
        <f t="shared" si="5"/>
        <v>maanantai</v>
      </c>
      <c r="I87" s="9">
        <f t="shared" si="6"/>
        <v>1502.2800000000002</v>
      </c>
    </row>
    <row r="88" spans="1:9" x14ac:dyDescent="0.35">
      <c r="A88" s="10">
        <v>43080.083333333336</v>
      </c>
      <c r="B88">
        <v>1496</v>
      </c>
      <c r="C88">
        <v>54</v>
      </c>
      <c r="D88">
        <v>1001.6</v>
      </c>
      <c r="E88">
        <v>30.1</v>
      </c>
      <c r="F88">
        <v>21.5</v>
      </c>
      <c r="G88" s="4" t="str">
        <f t="shared" si="5"/>
        <v>maanantai</v>
      </c>
      <c r="I88" s="9">
        <f t="shared" si="6"/>
        <v>1587.88</v>
      </c>
    </row>
    <row r="89" spans="1:9" x14ac:dyDescent="0.35">
      <c r="A89" s="10">
        <v>43080.125</v>
      </c>
      <c r="B89">
        <v>1744</v>
      </c>
      <c r="C89">
        <v>60</v>
      </c>
      <c r="D89">
        <v>1001.7</v>
      </c>
      <c r="E89">
        <v>30.1</v>
      </c>
      <c r="F89">
        <v>21.4</v>
      </c>
      <c r="G89" s="4" t="str">
        <f t="shared" si="5"/>
        <v>maanantai</v>
      </c>
      <c r="I89" s="9">
        <f t="shared" si="6"/>
        <v>1853.24</v>
      </c>
    </row>
    <row r="90" spans="1:9" x14ac:dyDescent="0.35">
      <c r="A90" s="10">
        <v>43080.166666666664</v>
      </c>
      <c r="B90">
        <v>1760</v>
      </c>
      <c r="C90">
        <v>60.5</v>
      </c>
      <c r="D90">
        <v>1001.7</v>
      </c>
      <c r="E90">
        <v>30.6</v>
      </c>
      <c r="F90">
        <v>21.5</v>
      </c>
      <c r="G90" s="4" t="str">
        <f t="shared" si="5"/>
        <v>maanantai</v>
      </c>
      <c r="I90" s="9">
        <f t="shared" si="6"/>
        <v>1870.3600000000001</v>
      </c>
    </row>
    <row r="91" spans="1:9" x14ac:dyDescent="0.35">
      <c r="A91" s="10">
        <v>43080.208333333336</v>
      </c>
      <c r="B91">
        <v>1680</v>
      </c>
      <c r="C91">
        <v>59.25</v>
      </c>
      <c r="D91">
        <v>1001.7</v>
      </c>
      <c r="E91">
        <v>30.6</v>
      </c>
      <c r="F91">
        <v>21.4</v>
      </c>
      <c r="G91" s="4" t="str">
        <f t="shared" si="5"/>
        <v>maanantai</v>
      </c>
      <c r="I91" s="9">
        <f t="shared" si="6"/>
        <v>1784.76</v>
      </c>
    </row>
    <row r="92" spans="1:9" x14ac:dyDescent="0.35">
      <c r="A92" s="10">
        <v>43080.25</v>
      </c>
      <c r="B92">
        <v>924</v>
      </c>
      <c r="C92">
        <v>47.75</v>
      </c>
      <c r="D92">
        <v>1002.2</v>
      </c>
      <c r="E92">
        <v>28</v>
      </c>
      <c r="F92">
        <v>21.3</v>
      </c>
      <c r="G92" s="4" t="str">
        <f t="shared" si="5"/>
        <v>maanantai</v>
      </c>
      <c r="I92" s="9">
        <f t="shared" si="6"/>
        <v>975.84</v>
      </c>
    </row>
    <row r="93" spans="1:9" x14ac:dyDescent="0.35">
      <c r="A93" s="10">
        <v>43080.291666666664</v>
      </c>
      <c r="B93">
        <v>236</v>
      </c>
      <c r="C93">
        <v>30.5</v>
      </c>
      <c r="D93">
        <v>1002.9</v>
      </c>
      <c r="E93">
        <v>27</v>
      </c>
      <c r="F93">
        <v>21.1</v>
      </c>
      <c r="G93" s="4" t="str">
        <f t="shared" si="5"/>
        <v>maanantai</v>
      </c>
      <c r="I93" s="9">
        <f t="shared" si="6"/>
        <v>239.68</v>
      </c>
    </row>
    <row r="94" spans="1:9" x14ac:dyDescent="0.35">
      <c r="A94" s="10">
        <v>43080.333333333336</v>
      </c>
      <c r="B94">
        <v>141</v>
      </c>
      <c r="C94">
        <v>20.88</v>
      </c>
      <c r="D94">
        <v>1003.4</v>
      </c>
      <c r="E94">
        <v>26.4</v>
      </c>
      <c r="F94">
        <v>21.3</v>
      </c>
      <c r="G94" s="4" t="str">
        <f t="shared" si="5"/>
        <v>maanantai</v>
      </c>
      <c r="H94">
        <v>1</v>
      </c>
      <c r="I94" s="9">
        <f t="shared" si="6"/>
        <v>138.03</v>
      </c>
    </row>
    <row r="95" spans="1:9" x14ac:dyDescent="0.35">
      <c r="A95" s="10">
        <v>43080.375</v>
      </c>
      <c r="B95">
        <v>82</v>
      </c>
      <c r="C95">
        <v>15.69</v>
      </c>
      <c r="D95">
        <v>1004.1</v>
      </c>
      <c r="E95">
        <v>26.8</v>
      </c>
      <c r="F95">
        <v>21.4</v>
      </c>
      <c r="G95" s="4" t="str">
        <f t="shared" si="5"/>
        <v>maanantai</v>
      </c>
      <c r="H95">
        <v>1</v>
      </c>
      <c r="I95" s="9">
        <f t="shared" si="6"/>
        <v>74.900000000000006</v>
      </c>
    </row>
    <row r="96" spans="1:9" x14ac:dyDescent="0.35">
      <c r="A96" s="10">
        <v>43080.416666666664</v>
      </c>
      <c r="B96">
        <v>92</v>
      </c>
      <c r="C96">
        <v>14.38</v>
      </c>
      <c r="D96">
        <v>1004.5</v>
      </c>
      <c r="E96">
        <v>26.5</v>
      </c>
      <c r="F96">
        <v>21.6</v>
      </c>
      <c r="G96" s="4" t="str">
        <f t="shared" si="5"/>
        <v>maanantai</v>
      </c>
      <c r="H96">
        <v>1</v>
      </c>
      <c r="I96" s="9">
        <f t="shared" si="6"/>
        <v>85.600000000000009</v>
      </c>
    </row>
    <row r="97" spans="1:9" x14ac:dyDescent="0.35">
      <c r="A97" s="10">
        <v>43080.458333333336</v>
      </c>
      <c r="B97">
        <v>62.25</v>
      </c>
      <c r="C97">
        <v>12.56</v>
      </c>
      <c r="D97">
        <v>1004.7</v>
      </c>
      <c r="E97">
        <v>25.4</v>
      </c>
      <c r="F97">
        <v>21.6</v>
      </c>
      <c r="G97" s="4" t="str">
        <f t="shared" si="5"/>
        <v>maanantai</v>
      </c>
      <c r="H97">
        <v>1</v>
      </c>
      <c r="I97" s="9">
        <f t="shared" si="6"/>
        <v>53.767500000000005</v>
      </c>
    </row>
    <row r="98" spans="1:9" x14ac:dyDescent="0.35">
      <c r="A98" s="10">
        <v>43080.5</v>
      </c>
      <c r="B98">
        <v>61.5</v>
      </c>
      <c r="C98">
        <v>11.25</v>
      </c>
      <c r="D98">
        <v>1004.7</v>
      </c>
      <c r="E98">
        <v>24.9</v>
      </c>
      <c r="F98">
        <v>21.6</v>
      </c>
      <c r="G98" s="4" t="str">
        <f t="shared" ref="G98:G129" si="7">LOOKUP(WEEKDAY(A98,2),$S$20:$S$26,$T$20:$T$26)</f>
        <v>maanantai</v>
      </c>
      <c r="H98">
        <v>1</v>
      </c>
      <c r="I98" s="9">
        <f t="shared" si="6"/>
        <v>52.965000000000003</v>
      </c>
    </row>
    <row r="99" spans="1:9" x14ac:dyDescent="0.35">
      <c r="A99" s="10">
        <v>43080.541666666664</v>
      </c>
      <c r="B99">
        <v>63.75</v>
      </c>
      <c r="C99">
        <v>11.69</v>
      </c>
      <c r="D99">
        <v>1004.9</v>
      </c>
      <c r="E99">
        <v>24.4</v>
      </c>
      <c r="F99">
        <v>21.6</v>
      </c>
      <c r="G99" s="4" t="str">
        <f t="shared" si="7"/>
        <v>maanantai</v>
      </c>
      <c r="H99">
        <v>1</v>
      </c>
      <c r="I99" s="9">
        <f t="shared" si="6"/>
        <v>55.372500000000002</v>
      </c>
    </row>
    <row r="100" spans="1:9" x14ac:dyDescent="0.35">
      <c r="A100" s="10">
        <v>43080.583333333336</v>
      </c>
      <c r="B100">
        <v>52</v>
      </c>
      <c r="C100">
        <v>10.06</v>
      </c>
      <c r="D100">
        <v>1004.9</v>
      </c>
      <c r="E100">
        <v>23.9</v>
      </c>
      <c r="F100">
        <v>21.6</v>
      </c>
      <c r="G100" s="4" t="str">
        <f t="shared" si="7"/>
        <v>maanantai</v>
      </c>
      <c r="H100">
        <v>1</v>
      </c>
      <c r="I100" s="9">
        <f t="shared" si="6"/>
        <v>42.800000000000004</v>
      </c>
    </row>
    <row r="101" spans="1:9" x14ac:dyDescent="0.35">
      <c r="A101" s="10">
        <v>43080.625</v>
      </c>
      <c r="B101">
        <v>56</v>
      </c>
      <c r="C101">
        <v>10.69</v>
      </c>
      <c r="D101">
        <v>1005.2</v>
      </c>
      <c r="E101">
        <v>23.9</v>
      </c>
      <c r="F101">
        <v>21.9</v>
      </c>
      <c r="G101" s="4" t="str">
        <f t="shared" si="7"/>
        <v>maanantai</v>
      </c>
      <c r="H101">
        <v>1</v>
      </c>
      <c r="I101" s="9">
        <f t="shared" si="6"/>
        <v>47.080000000000005</v>
      </c>
    </row>
    <row r="102" spans="1:9" x14ac:dyDescent="0.35">
      <c r="A102" s="10">
        <v>43080.666666666664</v>
      </c>
      <c r="B102">
        <v>74</v>
      </c>
      <c r="C102">
        <v>12</v>
      </c>
      <c r="D102">
        <v>1005.4</v>
      </c>
      <c r="E102">
        <v>23.3</v>
      </c>
      <c r="F102">
        <v>21.4</v>
      </c>
      <c r="G102" s="4" t="str">
        <f t="shared" si="7"/>
        <v>maanantai</v>
      </c>
      <c r="H102">
        <v>1</v>
      </c>
      <c r="I102" s="9">
        <f t="shared" si="6"/>
        <v>66.34</v>
      </c>
    </row>
    <row r="103" spans="1:9" x14ac:dyDescent="0.35">
      <c r="A103" s="10">
        <v>43080.708333333336</v>
      </c>
      <c r="B103">
        <v>65.5</v>
      </c>
      <c r="C103">
        <v>11.81</v>
      </c>
      <c r="D103">
        <v>1005.7</v>
      </c>
      <c r="E103">
        <v>23.3</v>
      </c>
      <c r="F103">
        <v>21.4</v>
      </c>
      <c r="G103" s="4" t="str">
        <f t="shared" si="7"/>
        <v>maanantai</v>
      </c>
      <c r="H103">
        <v>1</v>
      </c>
      <c r="I103" s="9">
        <f t="shared" si="6"/>
        <v>57.245000000000005</v>
      </c>
    </row>
    <row r="104" spans="1:9" x14ac:dyDescent="0.35">
      <c r="A104" s="10">
        <v>43080.75</v>
      </c>
      <c r="B104">
        <v>102</v>
      </c>
      <c r="C104">
        <v>13.81</v>
      </c>
      <c r="D104">
        <v>1005.9</v>
      </c>
      <c r="E104">
        <v>23.8</v>
      </c>
      <c r="F104">
        <v>21</v>
      </c>
      <c r="G104" s="4" t="str">
        <f t="shared" si="7"/>
        <v>maanantai</v>
      </c>
      <c r="H104">
        <v>1</v>
      </c>
      <c r="I104" s="9">
        <f t="shared" si="6"/>
        <v>96.300000000000011</v>
      </c>
    </row>
    <row r="105" spans="1:9" x14ac:dyDescent="0.35">
      <c r="A105" s="10">
        <v>43080.791666666664</v>
      </c>
      <c r="B105">
        <v>159</v>
      </c>
      <c r="C105">
        <v>16.75</v>
      </c>
      <c r="D105">
        <v>1006.3</v>
      </c>
      <c r="E105">
        <v>23.8</v>
      </c>
      <c r="F105">
        <v>21.1</v>
      </c>
      <c r="G105" s="4" t="str">
        <f t="shared" si="7"/>
        <v>maanantai</v>
      </c>
      <c r="H105">
        <v>1</v>
      </c>
      <c r="I105" s="9">
        <f t="shared" si="6"/>
        <v>157.29000000000002</v>
      </c>
    </row>
    <row r="106" spans="1:9" x14ac:dyDescent="0.35">
      <c r="A106" s="10">
        <v>43080.833333333336</v>
      </c>
      <c r="B106">
        <v>227</v>
      </c>
      <c r="C106">
        <v>19.63</v>
      </c>
      <c r="D106">
        <v>1005.9</v>
      </c>
      <c r="E106">
        <v>23.8</v>
      </c>
      <c r="F106">
        <v>20.9</v>
      </c>
      <c r="G106" s="4" t="str">
        <f t="shared" si="7"/>
        <v>maanantai</v>
      </c>
      <c r="I106" s="9">
        <f t="shared" si="6"/>
        <v>230.05</v>
      </c>
    </row>
    <row r="107" spans="1:9" x14ac:dyDescent="0.35">
      <c r="A107" s="10">
        <v>43080.875</v>
      </c>
      <c r="B107">
        <v>260</v>
      </c>
      <c r="C107">
        <v>21.63</v>
      </c>
      <c r="D107">
        <v>1006.4</v>
      </c>
      <c r="E107">
        <v>23.8</v>
      </c>
      <c r="F107">
        <v>21</v>
      </c>
      <c r="G107" s="4" t="str">
        <f t="shared" si="7"/>
        <v>maanantai</v>
      </c>
      <c r="I107" s="9">
        <f t="shared" si="6"/>
        <v>265.36</v>
      </c>
    </row>
    <row r="108" spans="1:9" x14ac:dyDescent="0.35">
      <c r="A108" s="10">
        <v>43080.916666666664</v>
      </c>
      <c r="B108">
        <v>486</v>
      </c>
      <c r="C108">
        <v>27.38</v>
      </c>
      <c r="D108">
        <v>1005.2</v>
      </c>
      <c r="E108">
        <v>25.9</v>
      </c>
      <c r="F108">
        <v>21.1</v>
      </c>
      <c r="G108" s="4" t="str">
        <f t="shared" si="7"/>
        <v>maanantai</v>
      </c>
      <c r="I108" s="9">
        <f t="shared" si="6"/>
        <v>507.18</v>
      </c>
    </row>
    <row r="109" spans="1:9" x14ac:dyDescent="0.35">
      <c r="A109" s="10">
        <v>43080.958333333336</v>
      </c>
      <c r="B109">
        <v>1248</v>
      </c>
      <c r="C109">
        <v>46.25</v>
      </c>
      <c r="D109">
        <v>1005.5</v>
      </c>
      <c r="E109">
        <v>27</v>
      </c>
      <c r="F109">
        <v>21.3</v>
      </c>
      <c r="G109" s="4" t="str">
        <f t="shared" si="7"/>
        <v>maanantai</v>
      </c>
      <c r="I109" s="9">
        <f t="shared" si="6"/>
        <v>1322.52</v>
      </c>
    </row>
    <row r="110" spans="1:9" x14ac:dyDescent="0.35">
      <c r="A110" s="10">
        <v>43081</v>
      </c>
      <c r="B110">
        <v>1264</v>
      </c>
      <c r="C110">
        <v>49.25</v>
      </c>
      <c r="D110">
        <v>1005.4</v>
      </c>
      <c r="E110">
        <v>28</v>
      </c>
      <c r="F110">
        <v>21.3</v>
      </c>
      <c r="G110" s="4" t="str">
        <f t="shared" si="7"/>
        <v>tiistai</v>
      </c>
      <c r="I110" s="9">
        <f t="shared" si="6"/>
        <v>1339.64</v>
      </c>
    </row>
    <row r="111" spans="1:9" x14ac:dyDescent="0.35">
      <c r="A111" s="10">
        <v>43081.041666666664</v>
      </c>
      <c r="B111">
        <v>1344</v>
      </c>
      <c r="C111">
        <v>51.5</v>
      </c>
      <c r="D111">
        <v>1004.6</v>
      </c>
      <c r="E111">
        <v>28.5</v>
      </c>
      <c r="F111">
        <v>21.3</v>
      </c>
      <c r="G111" s="4" t="str">
        <f t="shared" si="7"/>
        <v>tiistai</v>
      </c>
      <c r="I111" s="9">
        <f t="shared" ref="I111:I142" si="8">(B111-12)*1.07</f>
        <v>1425.24</v>
      </c>
    </row>
    <row r="112" spans="1:9" x14ac:dyDescent="0.35">
      <c r="A112" s="10">
        <v>43081.083333333336</v>
      </c>
      <c r="B112">
        <v>1384</v>
      </c>
      <c r="C112">
        <v>53.25</v>
      </c>
      <c r="D112">
        <v>1004.4</v>
      </c>
      <c r="E112">
        <v>29</v>
      </c>
      <c r="F112">
        <v>21.3</v>
      </c>
      <c r="G112" s="4" t="str">
        <f t="shared" si="7"/>
        <v>tiistai</v>
      </c>
      <c r="I112" s="9">
        <f t="shared" si="8"/>
        <v>1468.0400000000002</v>
      </c>
    </row>
    <row r="113" spans="1:9" x14ac:dyDescent="0.35">
      <c r="A113" s="10">
        <v>43081.125</v>
      </c>
      <c r="B113">
        <v>1376</v>
      </c>
      <c r="C113">
        <v>52.75</v>
      </c>
      <c r="D113">
        <v>1003.3</v>
      </c>
      <c r="E113">
        <v>29.1</v>
      </c>
      <c r="F113">
        <v>21.3</v>
      </c>
      <c r="G113" s="4" t="str">
        <f t="shared" si="7"/>
        <v>tiistai</v>
      </c>
      <c r="I113" s="9">
        <f t="shared" si="8"/>
        <v>1459.48</v>
      </c>
    </row>
    <row r="114" spans="1:9" x14ac:dyDescent="0.35">
      <c r="A114" s="10">
        <v>43081.166666666664</v>
      </c>
      <c r="B114">
        <v>1456</v>
      </c>
      <c r="C114">
        <v>54.25</v>
      </c>
      <c r="D114">
        <v>1002.8</v>
      </c>
      <c r="E114">
        <v>29.6</v>
      </c>
      <c r="F114">
        <v>21.3</v>
      </c>
      <c r="G114" s="4" t="str">
        <f t="shared" si="7"/>
        <v>tiistai</v>
      </c>
      <c r="I114" s="9">
        <f t="shared" si="8"/>
        <v>1545.0800000000002</v>
      </c>
    </row>
    <row r="115" spans="1:9" x14ac:dyDescent="0.35">
      <c r="A115" s="10">
        <v>43081.208333333336</v>
      </c>
      <c r="B115">
        <v>1384</v>
      </c>
      <c r="C115">
        <v>52.5</v>
      </c>
      <c r="D115">
        <v>1002.2</v>
      </c>
      <c r="E115">
        <v>29.6</v>
      </c>
      <c r="F115">
        <v>21.3</v>
      </c>
      <c r="G115" s="4" t="str">
        <f t="shared" si="7"/>
        <v>tiistai</v>
      </c>
      <c r="I115" s="9">
        <f t="shared" si="8"/>
        <v>1468.0400000000002</v>
      </c>
    </row>
    <row r="116" spans="1:9" x14ac:dyDescent="0.35">
      <c r="A116" s="10">
        <v>43081.25</v>
      </c>
      <c r="B116">
        <v>840</v>
      </c>
      <c r="C116">
        <v>45</v>
      </c>
      <c r="D116">
        <v>1001.5</v>
      </c>
      <c r="E116">
        <v>27</v>
      </c>
      <c r="F116">
        <v>21</v>
      </c>
      <c r="G116" s="4" t="str">
        <f t="shared" si="7"/>
        <v>tiistai</v>
      </c>
      <c r="I116" s="9">
        <f t="shared" si="8"/>
        <v>885.96</v>
      </c>
    </row>
    <row r="117" spans="1:9" x14ac:dyDescent="0.35">
      <c r="A117" s="10">
        <v>43081.291666666664</v>
      </c>
      <c r="B117">
        <v>216</v>
      </c>
      <c r="C117">
        <v>27.88</v>
      </c>
      <c r="D117">
        <v>1000.3</v>
      </c>
      <c r="E117">
        <v>27</v>
      </c>
      <c r="F117">
        <v>21</v>
      </c>
      <c r="G117" s="4" t="str">
        <f t="shared" si="7"/>
        <v>tiistai</v>
      </c>
      <c r="I117" s="9">
        <f t="shared" si="8"/>
        <v>218.28</v>
      </c>
    </row>
    <row r="118" spans="1:9" x14ac:dyDescent="0.35">
      <c r="A118" s="10">
        <v>43081.333333333336</v>
      </c>
      <c r="B118">
        <v>156</v>
      </c>
      <c r="C118">
        <v>21.25</v>
      </c>
      <c r="D118">
        <v>999.4</v>
      </c>
      <c r="E118">
        <v>27.3</v>
      </c>
      <c r="F118">
        <v>21</v>
      </c>
      <c r="G118" s="4" t="str">
        <f t="shared" si="7"/>
        <v>tiistai</v>
      </c>
      <c r="H118">
        <v>1</v>
      </c>
      <c r="I118" s="9">
        <f t="shared" si="8"/>
        <v>154.08000000000001</v>
      </c>
    </row>
    <row r="119" spans="1:9" x14ac:dyDescent="0.35">
      <c r="A119" s="10">
        <v>43081.375</v>
      </c>
      <c r="B119">
        <v>136</v>
      </c>
      <c r="C119">
        <v>17.5</v>
      </c>
      <c r="D119">
        <v>997.6</v>
      </c>
      <c r="E119">
        <v>28.5</v>
      </c>
      <c r="F119">
        <v>21.4</v>
      </c>
      <c r="G119" s="4" t="str">
        <f t="shared" si="7"/>
        <v>tiistai</v>
      </c>
      <c r="H119">
        <v>1</v>
      </c>
      <c r="I119" s="9">
        <f t="shared" si="8"/>
        <v>132.68</v>
      </c>
    </row>
    <row r="120" spans="1:9" x14ac:dyDescent="0.35">
      <c r="A120" s="10">
        <v>43081.416666666664</v>
      </c>
      <c r="B120">
        <v>153</v>
      </c>
      <c r="C120">
        <v>17.75</v>
      </c>
      <c r="D120">
        <v>997</v>
      </c>
      <c r="E120">
        <v>28.5</v>
      </c>
      <c r="F120">
        <v>21.6</v>
      </c>
      <c r="G120" s="4" t="str">
        <f t="shared" si="7"/>
        <v>tiistai</v>
      </c>
      <c r="H120">
        <v>1</v>
      </c>
      <c r="I120" s="9">
        <f t="shared" si="8"/>
        <v>150.87</v>
      </c>
    </row>
    <row r="121" spans="1:9" x14ac:dyDescent="0.35">
      <c r="A121" s="10">
        <v>43081.458333333336</v>
      </c>
      <c r="B121">
        <v>134</v>
      </c>
      <c r="C121">
        <v>17.5</v>
      </c>
      <c r="D121">
        <v>995.6</v>
      </c>
      <c r="E121">
        <v>28.3</v>
      </c>
      <c r="F121">
        <v>21.5</v>
      </c>
      <c r="G121" s="4" t="str">
        <f t="shared" si="7"/>
        <v>tiistai</v>
      </c>
      <c r="H121">
        <v>1</v>
      </c>
      <c r="I121" s="9">
        <f t="shared" si="8"/>
        <v>130.54000000000002</v>
      </c>
    </row>
    <row r="122" spans="1:9" x14ac:dyDescent="0.35">
      <c r="A122" s="10">
        <v>43081.5</v>
      </c>
      <c r="B122">
        <v>129</v>
      </c>
      <c r="C122">
        <v>16.13</v>
      </c>
      <c r="D122">
        <v>994.5</v>
      </c>
      <c r="E122">
        <v>28</v>
      </c>
      <c r="F122">
        <v>21.5</v>
      </c>
      <c r="G122" s="4" t="str">
        <f t="shared" si="7"/>
        <v>tiistai</v>
      </c>
      <c r="H122">
        <v>1</v>
      </c>
      <c r="I122" s="9">
        <f t="shared" si="8"/>
        <v>125.19000000000001</v>
      </c>
    </row>
    <row r="123" spans="1:9" x14ac:dyDescent="0.35">
      <c r="A123" s="10">
        <v>43081.541666666664</v>
      </c>
      <c r="B123">
        <v>113</v>
      </c>
      <c r="C123">
        <v>15.63</v>
      </c>
      <c r="D123">
        <v>992.8</v>
      </c>
      <c r="E123">
        <v>28</v>
      </c>
      <c r="F123">
        <v>21.6</v>
      </c>
      <c r="G123" s="4" t="str">
        <f t="shared" si="7"/>
        <v>tiistai</v>
      </c>
      <c r="H123">
        <v>1</v>
      </c>
      <c r="I123" s="9">
        <f t="shared" si="8"/>
        <v>108.07000000000001</v>
      </c>
    </row>
    <row r="124" spans="1:9" x14ac:dyDescent="0.35">
      <c r="A124" s="10">
        <v>43081.583333333336</v>
      </c>
      <c r="B124">
        <v>139</v>
      </c>
      <c r="C124">
        <v>16.38</v>
      </c>
      <c r="D124">
        <v>991.4</v>
      </c>
      <c r="E124">
        <v>28</v>
      </c>
      <c r="F124">
        <v>21.5</v>
      </c>
      <c r="G124" s="4" t="str">
        <f t="shared" si="7"/>
        <v>tiistai</v>
      </c>
      <c r="H124">
        <v>1</v>
      </c>
      <c r="I124" s="9">
        <f t="shared" si="8"/>
        <v>135.89000000000001</v>
      </c>
    </row>
    <row r="125" spans="1:9" x14ac:dyDescent="0.35">
      <c r="A125" s="10">
        <v>43081.625</v>
      </c>
      <c r="B125">
        <v>84</v>
      </c>
      <c r="C125">
        <v>13.94</v>
      </c>
      <c r="D125">
        <v>990.4</v>
      </c>
      <c r="E125">
        <v>28.5</v>
      </c>
      <c r="F125">
        <v>21.6</v>
      </c>
      <c r="G125" s="4" t="str">
        <f t="shared" si="7"/>
        <v>tiistai</v>
      </c>
      <c r="H125">
        <v>1</v>
      </c>
      <c r="I125" s="9">
        <f t="shared" si="8"/>
        <v>77.040000000000006</v>
      </c>
    </row>
    <row r="126" spans="1:9" x14ac:dyDescent="0.35">
      <c r="A126" s="10">
        <v>43081.666666666664</v>
      </c>
      <c r="B126">
        <v>99</v>
      </c>
      <c r="C126">
        <v>14</v>
      </c>
      <c r="D126">
        <v>989.3</v>
      </c>
      <c r="E126">
        <v>28.5</v>
      </c>
      <c r="F126">
        <v>21.6</v>
      </c>
      <c r="G126" s="4" t="str">
        <f t="shared" si="7"/>
        <v>tiistai</v>
      </c>
      <c r="H126">
        <v>1</v>
      </c>
      <c r="I126" s="9">
        <f t="shared" si="8"/>
        <v>93.09</v>
      </c>
    </row>
    <row r="127" spans="1:9" x14ac:dyDescent="0.35">
      <c r="A127" s="10">
        <v>43081.708333333336</v>
      </c>
      <c r="B127">
        <v>78.5</v>
      </c>
      <c r="C127">
        <v>13.44</v>
      </c>
      <c r="D127">
        <v>988.3</v>
      </c>
      <c r="E127">
        <v>28.5</v>
      </c>
      <c r="F127">
        <v>21.4</v>
      </c>
      <c r="G127" s="4" t="str">
        <f t="shared" si="7"/>
        <v>tiistai</v>
      </c>
      <c r="H127">
        <v>1</v>
      </c>
      <c r="I127" s="9">
        <f t="shared" si="8"/>
        <v>71.155000000000001</v>
      </c>
    </row>
    <row r="128" spans="1:9" x14ac:dyDescent="0.35">
      <c r="A128" s="10">
        <v>43081.75</v>
      </c>
      <c r="B128">
        <v>192</v>
      </c>
      <c r="C128">
        <v>18</v>
      </c>
      <c r="D128">
        <v>987.6</v>
      </c>
      <c r="E128">
        <v>29.6</v>
      </c>
      <c r="F128">
        <v>21</v>
      </c>
      <c r="G128" s="4" t="str">
        <f t="shared" si="7"/>
        <v>tiistai</v>
      </c>
      <c r="H128">
        <v>1</v>
      </c>
      <c r="I128" s="9">
        <f t="shared" si="8"/>
        <v>192.60000000000002</v>
      </c>
    </row>
    <row r="129" spans="1:9" x14ac:dyDescent="0.35">
      <c r="A129" s="10">
        <v>43081.791666666664</v>
      </c>
      <c r="B129">
        <v>224</v>
      </c>
      <c r="C129">
        <v>20.13</v>
      </c>
      <c r="D129">
        <v>987</v>
      </c>
      <c r="E129">
        <v>31.1</v>
      </c>
      <c r="F129">
        <v>21.1</v>
      </c>
      <c r="G129" s="4" t="str">
        <f t="shared" si="7"/>
        <v>tiistai</v>
      </c>
      <c r="H129">
        <v>1</v>
      </c>
      <c r="I129" s="9">
        <f t="shared" si="8"/>
        <v>226.84</v>
      </c>
    </row>
    <row r="130" spans="1:9" x14ac:dyDescent="0.35">
      <c r="A130" s="10">
        <v>43081.833333333336</v>
      </c>
      <c r="B130">
        <v>161</v>
      </c>
      <c r="C130">
        <v>18.38</v>
      </c>
      <c r="D130">
        <v>986.4</v>
      </c>
      <c r="E130">
        <v>32.299999999999997</v>
      </c>
      <c r="F130">
        <v>20.9</v>
      </c>
      <c r="G130" s="4" t="str">
        <f t="shared" ref="G130:G161" si="9">LOOKUP(WEEKDAY(A130,2),$S$20:$S$26,$T$20:$T$26)</f>
        <v>tiistai</v>
      </c>
      <c r="I130" s="9">
        <f t="shared" si="8"/>
        <v>159.43</v>
      </c>
    </row>
    <row r="131" spans="1:9" x14ac:dyDescent="0.35">
      <c r="A131" s="10">
        <v>43081.875</v>
      </c>
      <c r="B131">
        <v>146</v>
      </c>
      <c r="C131">
        <v>17</v>
      </c>
      <c r="D131">
        <v>986.2</v>
      </c>
      <c r="E131">
        <v>33.299999999999997</v>
      </c>
      <c r="F131">
        <v>21</v>
      </c>
      <c r="G131" s="4" t="str">
        <f t="shared" si="9"/>
        <v>tiistai</v>
      </c>
      <c r="I131" s="9">
        <f t="shared" si="8"/>
        <v>143.38</v>
      </c>
    </row>
    <row r="132" spans="1:9" x14ac:dyDescent="0.35">
      <c r="A132" s="10">
        <v>43081.916666666664</v>
      </c>
      <c r="B132">
        <v>462</v>
      </c>
      <c r="C132">
        <v>26.13</v>
      </c>
      <c r="D132">
        <v>985.7</v>
      </c>
      <c r="E132">
        <v>33.799999999999997</v>
      </c>
      <c r="F132">
        <v>21.1</v>
      </c>
      <c r="G132" s="4" t="str">
        <f t="shared" si="9"/>
        <v>tiistai</v>
      </c>
      <c r="I132" s="9">
        <f t="shared" si="8"/>
        <v>481.5</v>
      </c>
    </row>
    <row r="133" spans="1:9" x14ac:dyDescent="0.35">
      <c r="A133" s="10">
        <v>43081.958333333336</v>
      </c>
      <c r="B133">
        <v>1056</v>
      </c>
      <c r="C133">
        <v>41.5</v>
      </c>
      <c r="D133">
        <v>986.9</v>
      </c>
      <c r="E133">
        <v>34.799999999999997</v>
      </c>
      <c r="F133">
        <v>21.3</v>
      </c>
      <c r="G133" s="4" t="str">
        <f t="shared" si="9"/>
        <v>tiistai</v>
      </c>
      <c r="I133" s="9">
        <f t="shared" si="8"/>
        <v>1117.0800000000002</v>
      </c>
    </row>
    <row r="134" spans="1:9" x14ac:dyDescent="0.35">
      <c r="A134" s="10">
        <v>43082</v>
      </c>
      <c r="B134">
        <v>1360</v>
      </c>
      <c r="C134">
        <v>48.25</v>
      </c>
      <c r="D134">
        <v>988.1</v>
      </c>
      <c r="E134">
        <v>35.799999999999997</v>
      </c>
      <c r="F134">
        <v>21.3</v>
      </c>
      <c r="G134" s="4" t="str">
        <f t="shared" si="9"/>
        <v>keskiviikko</v>
      </c>
      <c r="I134" s="9">
        <f t="shared" si="8"/>
        <v>1442.3600000000001</v>
      </c>
    </row>
    <row r="135" spans="1:9" x14ac:dyDescent="0.35">
      <c r="A135" s="10">
        <v>43082.041666666664</v>
      </c>
      <c r="B135">
        <v>1664</v>
      </c>
      <c r="C135">
        <v>56.5</v>
      </c>
      <c r="D135">
        <v>989.5</v>
      </c>
      <c r="E135">
        <v>36.299999999999997</v>
      </c>
      <c r="F135">
        <v>21.3</v>
      </c>
      <c r="G135" s="4" t="str">
        <f t="shared" si="9"/>
        <v>keskiviikko</v>
      </c>
      <c r="I135" s="9">
        <f t="shared" si="8"/>
        <v>1767.64</v>
      </c>
    </row>
    <row r="136" spans="1:9" x14ac:dyDescent="0.35">
      <c r="A136" s="10">
        <v>43082.083333333336</v>
      </c>
      <c r="B136">
        <v>1904</v>
      </c>
      <c r="C136">
        <v>62.75</v>
      </c>
      <c r="D136">
        <v>990.4</v>
      </c>
      <c r="E136">
        <v>37.5</v>
      </c>
      <c r="F136">
        <v>21.3</v>
      </c>
      <c r="G136" s="4" t="str">
        <f t="shared" si="9"/>
        <v>keskiviikko</v>
      </c>
      <c r="I136" s="9">
        <f t="shared" si="8"/>
        <v>2024.44</v>
      </c>
    </row>
    <row r="137" spans="1:9" x14ac:dyDescent="0.35">
      <c r="A137" s="10">
        <v>43082.125</v>
      </c>
      <c r="B137">
        <v>2048</v>
      </c>
      <c r="C137">
        <v>66</v>
      </c>
      <c r="D137">
        <v>991.4</v>
      </c>
      <c r="E137">
        <v>37.799999999999997</v>
      </c>
      <c r="F137">
        <v>21.4</v>
      </c>
      <c r="G137" s="4" t="str">
        <f t="shared" si="9"/>
        <v>keskiviikko</v>
      </c>
      <c r="I137" s="9">
        <f t="shared" si="8"/>
        <v>2178.52</v>
      </c>
    </row>
    <row r="138" spans="1:9" x14ac:dyDescent="0.35">
      <c r="A138" s="10">
        <v>43082.166666666664</v>
      </c>
      <c r="B138">
        <v>1896</v>
      </c>
      <c r="C138">
        <v>64.5</v>
      </c>
      <c r="D138">
        <v>992.6</v>
      </c>
      <c r="E138">
        <v>38.5</v>
      </c>
      <c r="F138">
        <v>21.3</v>
      </c>
      <c r="G138" s="4" t="str">
        <f t="shared" si="9"/>
        <v>keskiviikko</v>
      </c>
      <c r="I138" s="9">
        <f t="shared" si="8"/>
        <v>2015.88</v>
      </c>
    </row>
    <row r="139" spans="1:9" x14ac:dyDescent="0.35">
      <c r="A139" s="10">
        <v>43082.208333333336</v>
      </c>
      <c r="B139">
        <v>1688</v>
      </c>
      <c r="C139">
        <v>60.5</v>
      </c>
      <c r="D139">
        <v>993.6</v>
      </c>
      <c r="E139">
        <v>38.5</v>
      </c>
      <c r="F139">
        <v>21.4</v>
      </c>
      <c r="G139" s="4" t="str">
        <f t="shared" si="9"/>
        <v>keskiviikko</v>
      </c>
      <c r="I139" s="9">
        <f t="shared" si="8"/>
        <v>1793.3200000000002</v>
      </c>
    </row>
    <row r="140" spans="1:9" x14ac:dyDescent="0.35">
      <c r="A140" s="10">
        <v>43082.25</v>
      </c>
      <c r="B140">
        <v>924</v>
      </c>
      <c r="C140">
        <v>48.5</v>
      </c>
      <c r="D140">
        <v>995.3</v>
      </c>
      <c r="E140">
        <v>31.4</v>
      </c>
      <c r="F140">
        <v>21.1</v>
      </c>
      <c r="G140" s="4" t="str">
        <f t="shared" si="9"/>
        <v>keskiviikko</v>
      </c>
      <c r="I140" s="9">
        <f t="shared" si="8"/>
        <v>975.84</v>
      </c>
    </row>
    <row r="141" spans="1:9" x14ac:dyDescent="0.35">
      <c r="A141" s="10">
        <v>43082.291666666664</v>
      </c>
      <c r="B141">
        <v>258</v>
      </c>
      <c r="C141">
        <v>29.88</v>
      </c>
      <c r="D141">
        <v>996.5</v>
      </c>
      <c r="E141">
        <v>28.9</v>
      </c>
      <c r="F141">
        <v>21.1</v>
      </c>
      <c r="G141" s="4" t="str">
        <f t="shared" si="9"/>
        <v>keskiviikko</v>
      </c>
      <c r="I141" s="9">
        <f t="shared" si="8"/>
        <v>263.22000000000003</v>
      </c>
    </row>
    <row r="142" spans="1:9" x14ac:dyDescent="0.35">
      <c r="A142" s="10">
        <v>43082.333333333336</v>
      </c>
      <c r="B142">
        <v>128</v>
      </c>
      <c r="C142">
        <v>20.75</v>
      </c>
      <c r="D142">
        <v>997.9</v>
      </c>
      <c r="E142">
        <v>27.5</v>
      </c>
      <c r="F142">
        <v>21</v>
      </c>
      <c r="G142" s="4" t="str">
        <f t="shared" si="9"/>
        <v>keskiviikko</v>
      </c>
      <c r="H142">
        <v>1</v>
      </c>
      <c r="I142" s="9">
        <f t="shared" si="8"/>
        <v>124.12</v>
      </c>
    </row>
    <row r="143" spans="1:9" x14ac:dyDescent="0.35">
      <c r="A143" s="10">
        <v>43082.375</v>
      </c>
      <c r="B143">
        <v>95</v>
      </c>
      <c r="C143">
        <v>16.13</v>
      </c>
      <c r="D143">
        <v>999.3</v>
      </c>
      <c r="E143">
        <v>26</v>
      </c>
      <c r="F143">
        <v>21.1</v>
      </c>
      <c r="G143" s="4" t="str">
        <f t="shared" si="9"/>
        <v>keskiviikko</v>
      </c>
      <c r="H143">
        <v>1</v>
      </c>
      <c r="I143" s="9">
        <f t="shared" ref="I143:I174" si="10">(B143-12)*1.07</f>
        <v>88.81</v>
      </c>
    </row>
    <row r="144" spans="1:9" x14ac:dyDescent="0.35">
      <c r="A144" s="10">
        <v>43082.416666666664</v>
      </c>
      <c r="B144">
        <v>80</v>
      </c>
      <c r="C144">
        <v>14.5</v>
      </c>
      <c r="D144">
        <v>1000.4</v>
      </c>
      <c r="E144">
        <v>25.9</v>
      </c>
      <c r="F144">
        <v>21.4</v>
      </c>
      <c r="G144" s="4" t="str">
        <f t="shared" si="9"/>
        <v>keskiviikko</v>
      </c>
      <c r="H144">
        <v>1</v>
      </c>
      <c r="I144" s="9">
        <f t="shared" si="10"/>
        <v>72.760000000000005</v>
      </c>
    </row>
    <row r="145" spans="1:9" x14ac:dyDescent="0.35">
      <c r="A145" s="10">
        <v>43082.458333333336</v>
      </c>
      <c r="B145">
        <v>78</v>
      </c>
      <c r="C145">
        <v>13.5</v>
      </c>
      <c r="D145">
        <v>1000.8</v>
      </c>
      <c r="E145">
        <v>25.4</v>
      </c>
      <c r="F145">
        <v>21.6</v>
      </c>
      <c r="G145" s="4" t="str">
        <f t="shared" si="9"/>
        <v>keskiviikko</v>
      </c>
      <c r="H145">
        <v>1</v>
      </c>
      <c r="I145" s="9">
        <f t="shared" si="10"/>
        <v>70.62</v>
      </c>
    </row>
    <row r="146" spans="1:9" x14ac:dyDescent="0.35">
      <c r="A146" s="10">
        <v>43082.5</v>
      </c>
      <c r="B146">
        <v>73</v>
      </c>
      <c r="C146">
        <v>12.75</v>
      </c>
      <c r="D146">
        <v>1001.1</v>
      </c>
      <c r="E146">
        <v>25.4</v>
      </c>
      <c r="F146">
        <v>21.5</v>
      </c>
      <c r="G146" s="4" t="str">
        <f t="shared" si="9"/>
        <v>keskiviikko</v>
      </c>
      <c r="H146">
        <v>1</v>
      </c>
      <c r="I146" s="9">
        <f t="shared" si="10"/>
        <v>65.27000000000001</v>
      </c>
    </row>
    <row r="147" spans="1:9" x14ac:dyDescent="0.35">
      <c r="A147" s="10">
        <v>43082.541666666664</v>
      </c>
      <c r="B147">
        <v>71</v>
      </c>
      <c r="C147">
        <v>12.13</v>
      </c>
      <c r="D147">
        <v>1001.4</v>
      </c>
      <c r="E147">
        <v>25.4</v>
      </c>
      <c r="F147">
        <v>21.8</v>
      </c>
      <c r="G147" s="4" t="str">
        <f t="shared" si="9"/>
        <v>keskiviikko</v>
      </c>
      <c r="H147">
        <v>1</v>
      </c>
      <c r="I147" s="9">
        <f t="shared" si="10"/>
        <v>63.13</v>
      </c>
    </row>
    <row r="148" spans="1:9" x14ac:dyDescent="0.35">
      <c r="A148" s="10">
        <v>43082.583333333336</v>
      </c>
      <c r="B148">
        <v>71</v>
      </c>
      <c r="C148">
        <v>12.25</v>
      </c>
      <c r="D148">
        <v>1001.4</v>
      </c>
      <c r="E148">
        <v>25.4</v>
      </c>
      <c r="F148">
        <v>21.6</v>
      </c>
      <c r="G148" s="4" t="str">
        <f t="shared" si="9"/>
        <v>keskiviikko</v>
      </c>
      <c r="H148">
        <v>1</v>
      </c>
      <c r="I148" s="9">
        <f t="shared" si="10"/>
        <v>63.13</v>
      </c>
    </row>
    <row r="149" spans="1:9" x14ac:dyDescent="0.35">
      <c r="A149" s="10">
        <v>43082.625</v>
      </c>
      <c r="B149">
        <v>58.5</v>
      </c>
      <c r="C149">
        <v>11.13</v>
      </c>
      <c r="D149">
        <v>1001.5</v>
      </c>
      <c r="E149">
        <v>25.4</v>
      </c>
      <c r="F149">
        <v>21.8</v>
      </c>
      <c r="G149" s="4" t="str">
        <f t="shared" si="9"/>
        <v>keskiviikko</v>
      </c>
      <c r="H149">
        <v>1</v>
      </c>
      <c r="I149" s="9">
        <f t="shared" si="10"/>
        <v>49.755000000000003</v>
      </c>
    </row>
    <row r="150" spans="1:9" x14ac:dyDescent="0.35">
      <c r="A150" s="10">
        <v>43082.666666666664</v>
      </c>
      <c r="B150">
        <v>64</v>
      </c>
      <c r="C150">
        <v>11.38</v>
      </c>
      <c r="D150">
        <v>1001.4</v>
      </c>
      <c r="E150">
        <v>25.4</v>
      </c>
      <c r="F150">
        <v>21.6</v>
      </c>
      <c r="G150" s="4" t="str">
        <f t="shared" si="9"/>
        <v>keskiviikko</v>
      </c>
      <c r="H150">
        <v>1</v>
      </c>
      <c r="I150" s="9">
        <f t="shared" si="10"/>
        <v>55.64</v>
      </c>
    </row>
    <row r="151" spans="1:9" x14ac:dyDescent="0.35">
      <c r="A151" s="10">
        <v>43082.708333333336</v>
      </c>
      <c r="B151">
        <v>56.5</v>
      </c>
      <c r="C151">
        <v>10.88</v>
      </c>
      <c r="D151">
        <v>1001.3</v>
      </c>
      <c r="E151">
        <v>26.4</v>
      </c>
      <c r="F151">
        <v>21.3</v>
      </c>
      <c r="G151" s="4" t="str">
        <f t="shared" si="9"/>
        <v>keskiviikko</v>
      </c>
      <c r="H151">
        <v>1</v>
      </c>
      <c r="I151" s="9">
        <f t="shared" si="10"/>
        <v>47.615000000000002</v>
      </c>
    </row>
    <row r="152" spans="1:9" x14ac:dyDescent="0.35">
      <c r="A152" s="10">
        <v>43082.75</v>
      </c>
      <c r="B152">
        <v>102</v>
      </c>
      <c r="C152">
        <v>13.31</v>
      </c>
      <c r="D152">
        <v>1000.8</v>
      </c>
      <c r="E152">
        <v>28</v>
      </c>
      <c r="F152">
        <v>21</v>
      </c>
      <c r="G152" s="4" t="str">
        <f t="shared" si="9"/>
        <v>keskiviikko</v>
      </c>
      <c r="H152">
        <v>1</v>
      </c>
      <c r="I152" s="9">
        <f t="shared" si="10"/>
        <v>96.300000000000011</v>
      </c>
    </row>
    <row r="153" spans="1:9" x14ac:dyDescent="0.35">
      <c r="A153" s="10">
        <v>43082.791666666664</v>
      </c>
      <c r="B153">
        <v>135</v>
      </c>
      <c r="C153">
        <v>15.88</v>
      </c>
      <c r="D153">
        <v>1001.3</v>
      </c>
      <c r="E153">
        <v>29.1</v>
      </c>
      <c r="F153">
        <v>21.1</v>
      </c>
      <c r="G153" s="4" t="str">
        <f t="shared" si="9"/>
        <v>keskiviikko</v>
      </c>
      <c r="H153">
        <v>1</v>
      </c>
      <c r="I153" s="9">
        <f t="shared" si="10"/>
        <v>131.61000000000001</v>
      </c>
    </row>
    <row r="154" spans="1:9" x14ac:dyDescent="0.35">
      <c r="A154" s="10">
        <v>43082.833333333336</v>
      </c>
      <c r="B154">
        <v>147</v>
      </c>
      <c r="C154">
        <v>16.63</v>
      </c>
      <c r="D154">
        <v>1001.4</v>
      </c>
      <c r="E154">
        <v>29.6</v>
      </c>
      <c r="F154">
        <v>20.9</v>
      </c>
      <c r="G154" s="4" t="str">
        <f t="shared" si="9"/>
        <v>keskiviikko</v>
      </c>
      <c r="I154" s="9">
        <f t="shared" si="10"/>
        <v>144.45000000000002</v>
      </c>
    </row>
    <row r="155" spans="1:9" x14ac:dyDescent="0.35">
      <c r="A155" s="10">
        <v>43082.875</v>
      </c>
      <c r="B155">
        <v>171</v>
      </c>
      <c r="C155">
        <v>17.75</v>
      </c>
      <c r="D155">
        <v>1001.6</v>
      </c>
      <c r="E155">
        <v>29.6</v>
      </c>
      <c r="F155">
        <v>21</v>
      </c>
      <c r="G155" s="4" t="str">
        <f t="shared" si="9"/>
        <v>keskiviikko</v>
      </c>
      <c r="I155" s="9">
        <f t="shared" si="10"/>
        <v>170.13000000000002</v>
      </c>
    </row>
    <row r="156" spans="1:9" x14ac:dyDescent="0.35">
      <c r="A156" s="10">
        <v>43082.916666666664</v>
      </c>
      <c r="B156">
        <v>478</v>
      </c>
      <c r="C156">
        <v>25.88</v>
      </c>
      <c r="D156">
        <v>1001.6</v>
      </c>
      <c r="E156">
        <v>30.1</v>
      </c>
      <c r="F156">
        <v>21</v>
      </c>
      <c r="G156" s="4" t="str">
        <f t="shared" si="9"/>
        <v>keskiviikko</v>
      </c>
      <c r="I156" s="9">
        <f t="shared" si="10"/>
        <v>498.62</v>
      </c>
    </row>
    <row r="157" spans="1:9" x14ac:dyDescent="0.35">
      <c r="A157" s="10">
        <v>43082.958333333336</v>
      </c>
      <c r="B157">
        <v>1184</v>
      </c>
      <c r="C157">
        <v>44.25</v>
      </c>
      <c r="D157">
        <v>1001.7</v>
      </c>
      <c r="E157">
        <v>31.3</v>
      </c>
      <c r="F157">
        <v>21.1</v>
      </c>
      <c r="G157" s="4" t="str">
        <f t="shared" si="9"/>
        <v>keskiviikko</v>
      </c>
      <c r="I157" s="9">
        <f t="shared" si="10"/>
        <v>1254.04</v>
      </c>
    </row>
    <row r="158" spans="1:9" x14ac:dyDescent="0.35">
      <c r="A158" s="10">
        <v>43083</v>
      </c>
      <c r="B158">
        <v>1360</v>
      </c>
      <c r="C158">
        <v>49.75</v>
      </c>
      <c r="D158">
        <v>1001.7</v>
      </c>
      <c r="E158">
        <v>32.299999999999997</v>
      </c>
      <c r="F158">
        <v>21.1</v>
      </c>
      <c r="G158" s="4" t="str">
        <f t="shared" si="9"/>
        <v>torstai</v>
      </c>
      <c r="I158" s="9">
        <f t="shared" si="10"/>
        <v>1442.3600000000001</v>
      </c>
    </row>
    <row r="159" spans="1:9" x14ac:dyDescent="0.35">
      <c r="A159" s="10">
        <v>43083.041666666664</v>
      </c>
      <c r="B159">
        <v>1640</v>
      </c>
      <c r="C159">
        <v>55.75</v>
      </c>
      <c r="D159">
        <v>1002.1</v>
      </c>
      <c r="E159">
        <v>32.799999999999997</v>
      </c>
      <c r="F159">
        <v>21.1</v>
      </c>
      <c r="G159" s="4" t="str">
        <f t="shared" si="9"/>
        <v>torstai</v>
      </c>
      <c r="I159" s="9">
        <f t="shared" si="10"/>
        <v>1741.96</v>
      </c>
    </row>
    <row r="160" spans="1:9" x14ac:dyDescent="0.35">
      <c r="A160" s="10">
        <v>43083.083333333336</v>
      </c>
      <c r="B160">
        <v>1776</v>
      </c>
      <c r="C160">
        <v>60</v>
      </c>
      <c r="D160">
        <v>1002.1</v>
      </c>
      <c r="E160">
        <v>33.299999999999997</v>
      </c>
      <c r="F160">
        <v>21.1</v>
      </c>
      <c r="G160" s="4" t="str">
        <f t="shared" si="9"/>
        <v>torstai</v>
      </c>
      <c r="I160" s="9">
        <f t="shared" si="10"/>
        <v>1887.48</v>
      </c>
    </row>
    <row r="161" spans="1:9" x14ac:dyDescent="0.35">
      <c r="A161" s="10">
        <v>43083.125</v>
      </c>
      <c r="B161">
        <v>1792</v>
      </c>
      <c r="C161">
        <v>62.25</v>
      </c>
      <c r="D161">
        <v>1002.4</v>
      </c>
      <c r="E161">
        <v>33.299999999999997</v>
      </c>
      <c r="F161">
        <v>21.1</v>
      </c>
      <c r="G161" s="4" t="str">
        <f t="shared" si="9"/>
        <v>torstai</v>
      </c>
      <c r="I161" s="9">
        <f t="shared" si="10"/>
        <v>1904.6000000000001</v>
      </c>
    </row>
    <row r="162" spans="1:9" x14ac:dyDescent="0.35">
      <c r="A162" s="10">
        <v>43083.166666666664</v>
      </c>
      <c r="B162">
        <v>1584</v>
      </c>
      <c r="C162">
        <v>59</v>
      </c>
      <c r="D162">
        <v>1002.4</v>
      </c>
      <c r="E162">
        <v>33.299999999999997</v>
      </c>
      <c r="F162">
        <v>21.1</v>
      </c>
      <c r="G162" s="4" t="str">
        <f t="shared" ref="G162:G192" si="11">LOOKUP(WEEKDAY(A162,2),$S$20:$S$26,$T$20:$T$26)</f>
        <v>torstai</v>
      </c>
      <c r="I162" s="9">
        <f t="shared" si="10"/>
        <v>1682.0400000000002</v>
      </c>
    </row>
    <row r="163" spans="1:9" x14ac:dyDescent="0.35">
      <c r="A163" s="10">
        <v>43083.208333333336</v>
      </c>
      <c r="B163">
        <v>1352</v>
      </c>
      <c r="C163">
        <v>54.25</v>
      </c>
      <c r="D163">
        <v>1002.2</v>
      </c>
      <c r="E163">
        <v>32.799999999999997</v>
      </c>
      <c r="F163">
        <v>21.1</v>
      </c>
      <c r="G163" s="4" t="str">
        <f t="shared" si="11"/>
        <v>torstai</v>
      </c>
      <c r="I163" s="9">
        <f t="shared" si="10"/>
        <v>1433.8000000000002</v>
      </c>
    </row>
    <row r="164" spans="1:9" x14ac:dyDescent="0.35">
      <c r="A164" s="10">
        <v>43083.25</v>
      </c>
      <c r="B164">
        <v>688</v>
      </c>
      <c r="C164">
        <v>41.5</v>
      </c>
      <c r="D164">
        <v>1002.5</v>
      </c>
      <c r="E164">
        <v>29.6</v>
      </c>
      <c r="F164">
        <v>21</v>
      </c>
      <c r="G164" s="4" t="str">
        <f t="shared" si="11"/>
        <v>torstai</v>
      </c>
      <c r="I164" s="9">
        <f t="shared" si="10"/>
        <v>723.32</v>
      </c>
    </row>
    <row r="165" spans="1:9" x14ac:dyDescent="0.35">
      <c r="A165" s="10">
        <v>43083.291666666664</v>
      </c>
      <c r="B165">
        <v>193</v>
      </c>
      <c r="C165">
        <v>26.25</v>
      </c>
      <c r="D165">
        <v>1002.6</v>
      </c>
      <c r="E165">
        <v>28</v>
      </c>
      <c r="F165">
        <v>20.9</v>
      </c>
      <c r="G165" s="4" t="str">
        <f t="shared" si="11"/>
        <v>torstai</v>
      </c>
      <c r="I165" s="9">
        <f t="shared" si="10"/>
        <v>193.67000000000002</v>
      </c>
    </row>
    <row r="166" spans="1:9" x14ac:dyDescent="0.35">
      <c r="A166" s="10">
        <v>43083.333333333336</v>
      </c>
      <c r="B166">
        <v>103</v>
      </c>
      <c r="C166">
        <v>18.63</v>
      </c>
      <c r="D166">
        <v>1002.7</v>
      </c>
      <c r="E166">
        <v>27</v>
      </c>
      <c r="F166">
        <v>21</v>
      </c>
      <c r="G166" s="4" t="str">
        <f t="shared" si="11"/>
        <v>torstai</v>
      </c>
      <c r="H166">
        <v>1</v>
      </c>
      <c r="I166" s="9">
        <f t="shared" si="10"/>
        <v>97.37</v>
      </c>
    </row>
    <row r="167" spans="1:9" x14ac:dyDescent="0.35">
      <c r="A167" s="10">
        <v>43083.375</v>
      </c>
      <c r="B167">
        <v>86</v>
      </c>
      <c r="C167">
        <v>15.13</v>
      </c>
      <c r="D167">
        <v>1002.8</v>
      </c>
      <c r="E167">
        <v>27.5</v>
      </c>
      <c r="F167">
        <v>21.3</v>
      </c>
      <c r="G167" s="4" t="str">
        <f t="shared" si="11"/>
        <v>torstai</v>
      </c>
      <c r="H167">
        <v>1</v>
      </c>
      <c r="I167" s="9">
        <f t="shared" si="10"/>
        <v>79.180000000000007</v>
      </c>
    </row>
    <row r="168" spans="1:9" x14ac:dyDescent="0.35">
      <c r="A168" s="10">
        <v>43083.416666666664</v>
      </c>
      <c r="B168">
        <v>68</v>
      </c>
      <c r="C168">
        <v>13.56</v>
      </c>
      <c r="D168">
        <v>1002.7</v>
      </c>
      <c r="E168">
        <v>27</v>
      </c>
      <c r="F168">
        <v>21.5</v>
      </c>
      <c r="G168" s="4" t="str">
        <f t="shared" si="11"/>
        <v>torstai</v>
      </c>
      <c r="H168">
        <v>1</v>
      </c>
      <c r="I168" s="9">
        <f t="shared" si="10"/>
        <v>59.92</v>
      </c>
    </row>
    <row r="169" spans="1:9" x14ac:dyDescent="0.35">
      <c r="A169" s="10">
        <v>43083.458333333336</v>
      </c>
      <c r="B169">
        <v>70</v>
      </c>
      <c r="C169">
        <v>12.63</v>
      </c>
      <c r="D169">
        <v>1002.6</v>
      </c>
      <c r="E169">
        <v>26.4</v>
      </c>
      <c r="F169">
        <v>21.4</v>
      </c>
      <c r="G169" s="4" t="str">
        <f t="shared" si="11"/>
        <v>torstai</v>
      </c>
      <c r="H169">
        <v>1</v>
      </c>
      <c r="I169" s="9">
        <f t="shared" si="10"/>
        <v>62.06</v>
      </c>
    </row>
    <row r="170" spans="1:9" x14ac:dyDescent="0.35">
      <c r="A170" s="10">
        <v>43083.5</v>
      </c>
      <c r="B170">
        <v>65.5</v>
      </c>
      <c r="C170">
        <v>12.06</v>
      </c>
      <c r="D170">
        <v>1001.8</v>
      </c>
      <c r="E170">
        <v>25.6</v>
      </c>
      <c r="F170">
        <v>21.5</v>
      </c>
      <c r="G170" s="4" t="str">
        <f t="shared" si="11"/>
        <v>torstai</v>
      </c>
      <c r="H170">
        <v>1</v>
      </c>
      <c r="I170" s="9">
        <f t="shared" si="10"/>
        <v>57.245000000000005</v>
      </c>
    </row>
    <row r="171" spans="1:9" x14ac:dyDescent="0.35">
      <c r="A171" s="10">
        <v>43083.541666666664</v>
      </c>
      <c r="B171">
        <v>51.75</v>
      </c>
      <c r="C171">
        <v>10.5</v>
      </c>
      <c r="D171">
        <v>1000.9</v>
      </c>
      <c r="E171">
        <v>24.9</v>
      </c>
      <c r="F171">
        <v>21.4</v>
      </c>
      <c r="G171" s="4" t="str">
        <f t="shared" si="11"/>
        <v>torstai</v>
      </c>
      <c r="H171">
        <v>1</v>
      </c>
      <c r="I171" s="9">
        <f t="shared" si="10"/>
        <v>42.532500000000006</v>
      </c>
    </row>
    <row r="172" spans="1:9" x14ac:dyDescent="0.35">
      <c r="A172" s="10">
        <v>43083.583333333336</v>
      </c>
      <c r="B172">
        <v>53.5</v>
      </c>
      <c r="C172">
        <v>10.38</v>
      </c>
      <c r="D172">
        <v>1000.1</v>
      </c>
      <c r="E172">
        <v>24.9</v>
      </c>
      <c r="F172">
        <v>21.5</v>
      </c>
      <c r="G172" s="4" t="str">
        <f t="shared" si="11"/>
        <v>torstai</v>
      </c>
      <c r="H172">
        <v>1</v>
      </c>
      <c r="I172" s="9">
        <f t="shared" si="10"/>
        <v>44.405000000000001</v>
      </c>
    </row>
    <row r="173" spans="1:9" x14ac:dyDescent="0.35">
      <c r="A173" s="10">
        <v>43083.625</v>
      </c>
      <c r="B173">
        <v>64</v>
      </c>
      <c r="C173">
        <v>11.25</v>
      </c>
      <c r="D173">
        <v>999.7</v>
      </c>
      <c r="E173">
        <v>25.4</v>
      </c>
      <c r="F173">
        <v>21.5</v>
      </c>
      <c r="G173" s="4" t="str">
        <f t="shared" si="11"/>
        <v>torstai</v>
      </c>
      <c r="H173">
        <v>1</v>
      </c>
      <c r="I173" s="9">
        <f t="shared" si="10"/>
        <v>55.64</v>
      </c>
    </row>
    <row r="174" spans="1:9" x14ac:dyDescent="0.35">
      <c r="A174" s="10">
        <v>43083.666666666664</v>
      </c>
      <c r="B174">
        <v>52.75</v>
      </c>
      <c r="C174">
        <v>10.25</v>
      </c>
      <c r="D174">
        <v>999.7</v>
      </c>
      <c r="E174">
        <v>24.4</v>
      </c>
      <c r="F174">
        <v>21.5</v>
      </c>
      <c r="G174" s="4" t="str">
        <f t="shared" si="11"/>
        <v>torstai</v>
      </c>
      <c r="H174">
        <v>1</v>
      </c>
      <c r="I174" s="9">
        <f t="shared" si="10"/>
        <v>43.602499999999999</v>
      </c>
    </row>
    <row r="175" spans="1:9" x14ac:dyDescent="0.35">
      <c r="A175" s="10">
        <v>43083.708333333336</v>
      </c>
      <c r="B175">
        <v>53</v>
      </c>
      <c r="C175">
        <v>10.19</v>
      </c>
      <c r="D175">
        <v>999.5</v>
      </c>
      <c r="E175">
        <v>24.4</v>
      </c>
      <c r="F175">
        <v>21</v>
      </c>
      <c r="G175" s="4" t="str">
        <f t="shared" si="11"/>
        <v>torstai</v>
      </c>
      <c r="H175">
        <v>1</v>
      </c>
      <c r="I175" s="9">
        <f t="shared" ref="I175:I182" si="12">(B175-12)*1.07</f>
        <v>43.870000000000005</v>
      </c>
    </row>
    <row r="176" spans="1:9" x14ac:dyDescent="0.35">
      <c r="A176" s="10">
        <v>43083.75</v>
      </c>
      <c r="B176">
        <v>119.5</v>
      </c>
      <c r="C176">
        <v>14.44</v>
      </c>
      <c r="D176">
        <v>998.8</v>
      </c>
      <c r="E176">
        <v>24.4</v>
      </c>
      <c r="F176">
        <v>21</v>
      </c>
      <c r="G176" s="4" t="str">
        <f t="shared" si="11"/>
        <v>torstai</v>
      </c>
      <c r="H176">
        <v>1</v>
      </c>
      <c r="I176" s="9">
        <f t="shared" si="12"/>
        <v>115.02500000000001</v>
      </c>
    </row>
    <row r="177" spans="1:9" x14ac:dyDescent="0.35">
      <c r="A177" s="10">
        <v>43083.791666666664</v>
      </c>
      <c r="B177">
        <v>140</v>
      </c>
      <c r="C177">
        <v>16.88</v>
      </c>
      <c r="D177">
        <v>998.2</v>
      </c>
      <c r="E177">
        <v>24.4</v>
      </c>
      <c r="F177">
        <v>20.8</v>
      </c>
      <c r="G177" s="4" t="str">
        <f t="shared" si="11"/>
        <v>torstai</v>
      </c>
      <c r="H177">
        <v>1</v>
      </c>
      <c r="I177" s="9">
        <f t="shared" si="12"/>
        <v>136.96</v>
      </c>
    </row>
    <row r="178" spans="1:9" x14ac:dyDescent="0.35">
      <c r="A178" s="10">
        <v>43083.833333333336</v>
      </c>
      <c r="B178">
        <v>215</v>
      </c>
      <c r="C178">
        <v>20</v>
      </c>
      <c r="D178">
        <v>997.9</v>
      </c>
      <c r="E178">
        <v>24.5</v>
      </c>
      <c r="F178">
        <v>20.9</v>
      </c>
      <c r="G178" s="4" t="str">
        <f t="shared" si="11"/>
        <v>torstai</v>
      </c>
      <c r="I178" s="9">
        <f t="shared" si="12"/>
        <v>217.21</v>
      </c>
    </row>
    <row r="179" spans="1:9" x14ac:dyDescent="0.35">
      <c r="A179" s="10">
        <v>43083.875</v>
      </c>
      <c r="B179">
        <v>185</v>
      </c>
      <c r="C179">
        <v>19.25</v>
      </c>
      <c r="D179">
        <v>997.4</v>
      </c>
      <c r="E179">
        <v>24.9</v>
      </c>
      <c r="F179">
        <v>20.9</v>
      </c>
      <c r="G179" s="4" t="str">
        <f t="shared" si="11"/>
        <v>torstai</v>
      </c>
      <c r="I179" s="9">
        <f t="shared" si="12"/>
        <v>185.11</v>
      </c>
    </row>
    <row r="180" spans="1:9" x14ac:dyDescent="0.35">
      <c r="A180" s="10">
        <v>43083.916666666664</v>
      </c>
      <c r="B180">
        <v>540</v>
      </c>
      <c r="C180">
        <v>28.5</v>
      </c>
      <c r="D180">
        <v>996.7</v>
      </c>
      <c r="E180">
        <v>26.5</v>
      </c>
      <c r="F180">
        <v>21</v>
      </c>
      <c r="G180" s="4" t="str">
        <f t="shared" si="11"/>
        <v>torstai</v>
      </c>
      <c r="I180" s="9">
        <f t="shared" si="12"/>
        <v>564.96</v>
      </c>
    </row>
    <row r="181" spans="1:9" x14ac:dyDescent="0.35">
      <c r="A181" s="10">
        <v>43083.958333333336</v>
      </c>
      <c r="B181">
        <v>996</v>
      </c>
      <c r="C181">
        <v>41</v>
      </c>
      <c r="D181">
        <v>996.4</v>
      </c>
      <c r="E181">
        <v>28.5</v>
      </c>
      <c r="F181">
        <v>21.1</v>
      </c>
      <c r="G181" s="4" t="str">
        <f t="shared" si="11"/>
        <v>torstai</v>
      </c>
      <c r="I181" s="9">
        <f t="shared" si="12"/>
        <v>1052.8800000000001</v>
      </c>
    </row>
    <row r="182" spans="1:9" x14ac:dyDescent="0.35">
      <c r="A182" s="8">
        <v>43084</v>
      </c>
      <c r="B182" s="6">
        <v>1576</v>
      </c>
      <c r="C182" s="6">
        <v>53.25</v>
      </c>
      <c r="D182" s="6">
        <v>996.2</v>
      </c>
      <c r="E182" s="6">
        <v>29.6</v>
      </c>
      <c r="F182" s="6">
        <v>21</v>
      </c>
      <c r="G182" s="7" t="str">
        <f t="shared" si="11"/>
        <v>perjantai</v>
      </c>
      <c r="H182" s="6"/>
      <c r="I182" s="5">
        <f t="shared" si="12"/>
        <v>1673.48</v>
      </c>
    </row>
    <row r="183" spans="1:9" x14ac:dyDescent="0.35">
      <c r="A183" s="1">
        <v>43084.041666666664</v>
      </c>
      <c r="B183">
        <v>1624</v>
      </c>
      <c r="C183">
        <v>56.5</v>
      </c>
      <c r="D183">
        <v>995.9</v>
      </c>
      <c r="E183">
        <v>30.6</v>
      </c>
      <c r="F183">
        <v>21.3</v>
      </c>
      <c r="G183" s="4" t="str">
        <f t="shared" si="11"/>
        <v>perjantai</v>
      </c>
    </row>
    <row r="184" spans="1:9" x14ac:dyDescent="0.35">
      <c r="A184" s="1">
        <v>43084.083333333336</v>
      </c>
      <c r="B184">
        <v>1904</v>
      </c>
      <c r="C184">
        <v>61</v>
      </c>
      <c r="D184">
        <v>995.4</v>
      </c>
      <c r="E184">
        <v>31.6</v>
      </c>
      <c r="F184">
        <v>21</v>
      </c>
      <c r="G184" s="4" t="str">
        <f t="shared" si="11"/>
        <v>perjantai</v>
      </c>
    </row>
    <row r="185" spans="1:9" x14ac:dyDescent="0.35">
      <c r="A185" s="1">
        <v>43084.125</v>
      </c>
      <c r="B185">
        <v>1840</v>
      </c>
      <c r="C185">
        <v>63.25</v>
      </c>
      <c r="D185">
        <v>994.8</v>
      </c>
      <c r="E185">
        <v>31.8</v>
      </c>
      <c r="F185">
        <v>21.1</v>
      </c>
      <c r="G185" s="4" t="str">
        <f t="shared" si="11"/>
        <v>perjantai</v>
      </c>
    </row>
    <row r="186" spans="1:9" x14ac:dyDescent="0.35">
      <c r="A186" s="1">
        <v>43084.166666666664</v>
      </c>
      <c r="B186">
        <v>1984</v>
      </c>
      <c r="C186">
        <v>66.5</v>
      </c>
      <c r="D186">
        <v>994.5</v>
      </c>
      <c r="E186">
        <v>32.799999999999997</v>
      </c>
      <c r="F186">
        <v>21</v>
      </c>
      <c r="G186" s="4" t="str">
        <f t="shared" si="11"/>
        <v>perjantai</v>
      </c>
    </row>
    <row r="187" spans="1:9" x14ac:dyDescent="0.35">
      <c r="A187" s="1">
        <v>43084.208333333336</v>
      </c>
      <c r="B187">
        <v>1544</v>
      </c>
      <c r="C187">
        <v>59.25</v>
      </c>
      <c r="D187">
        <v>994.5</v>
      </c>
      <c r="E187">
        <v>32.799999999999997</v>
      </c>
      <c r="F187">
        <v>21.1</v>
      </c>
      <c r="G187" s="4" t="str">
        <f t="shared" si="11"/>
        <v>perjantai</v>
      </c>
    </row>
    <row r="188" spans="1:9" x14ac:dyDescent="0.35">
      <c r="A188" s="1">
        <v>43084.25</v>
      </c>
      <c r="B188">
        <v>876</v>
      </c>
      <c r="C188">
        <v>48</v>
      </c>
      <c r="D188">
        <v>994.4</v>
      </c>
      <c r="E188">
        <v>30.1</v>
      </c>
      <c r="F188">
        <v>20.9</v>
      </c>
      <c r="G188" s="4" t="str">
        <f t="shared" si="11"/>
        <v>perjantai</v>
      </c>
    </row>
    <row r="189" spans="1:9" x14ac:dyDescent="0.35">
      <c r="A189" s="1">
        <v>43084.291666666664</v>
      </c>
      <c r="B189">
        <v>220</v>
      </c>
      <c r="C189">
        <v>29</v>
      </c>
      <c r="D189">
        <v>994.5</v>
      </c>
      <c r="E189">
        <v>29.1</v>
      </c>
      <c r="F189">
        <v>20.9</v>
      </c>
      <c r="G189" s="4" t="str">
        <f t="shared" si="11"/>
        <v>perjantai</v>
      </c>
    </row>
    <row r="190" spans="1:9" x14ac:dyDescent="0.35">
      <c r="A190" s="1">
        <v>43084.333333333336</v>
      </c>
      <c r="B190">
        <v>127.5</v>
      </c>
      <c r="C190">
        <v>20</v>
      </c>
      <c r="D190">
        <v>994.5</v>
      </c>
      <c r="E190">
        <v>29.1</v>
      </c>
      <c r="F190">
        <v>20.9</v>
      </c>
      <c r="G190" s="4" t="str">
        <f t="shared" si="11"/>
        <v>perjantai</v>
      </c>
    </row>
    <row r="191" spans="1:9" x14ac:dyDescent="0.35">
      <c r="A191" s="1">
        <v>43084.375</v>
      </c>
      <c r="B191">
        <v>88</v>
      </c>
      <c r="C191">
        <v>15.75</v>
      </c>
      <c r="D191">
        <v>994.5</v>
      </c>
      <c r="E191">
        <v>29</v>
      </c>
      <c r="F191">
        <v>20.9</v>
      </c>
      <c r="G191" s="4" t="str">
        <f t="shared" si="11"/>
        <v>perjantai</v>
      </c>
    </row>
    <row r="192" spans="1:9" x14ac:dyDescent="0.35">
      <c r="A192" s="1">
        <v>43084.416666666664</v>
      </c>
      <c r="B192">
        <v>98</v>
      </c>
      <c r="C192">
        <v>15.13</v>
      </c>
      <c r="D192">
        <v>990.1</v>
      </c>
      <c r="E192">
        <v>29.6</v>
      </c>
      <c r="F192">
        <v>19.8</v>
      </c>
      <c r="G192" s="4" t="str">
        <f t="shared" si="11"/>
        <v>perjantai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90B805417C8748BE2EF49AF05E4E1F" ma:contentTypeVersion="13" ma:contentTypeDescription="Luo uusi asiakirja." ma:contentTypeScope="" ma:versionID="0b3a17b3bce6c60f16b7beeb70835f67">
  <xsd:schema xmlns:xsd="http://www.w3.org/2001/XMLSchema" xmlns:xs="http://www.w3.org/2001/XMLSchema" xmlns:p="http://schemas.microsoft.com/office/2006/metadata/properties" xmlns:ns3="46f5d35e-205f-47f6-9231-e8c3b373e1d1" xmlns:ns4="72eb9e12-8bb1-4839-a0ec-c81f1fbfb1f7" targetNamespace="http://schemas.microsoft.com/office/2006/metadata/properties" ma:root="true" ma:fieldsID="19e086eeaf69572e04dcd98cb1b8be52" ns3:_="" ns4:_="">
    <xsd:import namespace="46f5d35e-205f-47f6-9231-e8c3b373e1d1"/>
    <xsd:import namespace="72eb9e12-8bb1-4839-a0ec-c81f1fbfb1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5d35e-205f-47f6-9231-e8c3b373e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9e12-8bb1-4839-a0ec-c81f1fbfb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F9E53-CED2-4875-86CE-EE0B2AD9A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5d35e-205f-47f6-9231-e8c3b373e1d1"/>
    <ds:schemaRef ds:uri="72eb9e12-8bb1-4839-a0ec-c81f1fbfb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3DA00-41C6-46AA-BF46-8CAC3508FBE0}">
  <ds:schemaRefs>
    <ds:schemaRef ds:uri="72eb9e12-8bb1-4839-a0ec-c81f1fbfb1f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6f5d35e-205f-47f6-9231-e8c3b373e1d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4775BB-6C0B-4BD8-B691-B143A5738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Harjoitus 1</vt:lpstr>
      <vt:lpstr>Ratkaisu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Turtiainen Tuukka</dc:creator>
  <cp:lastModifiedBy>Joenvuori-Arstio Jaana (STUK)</cp:lastModifiedBy>
  <dcterms:created xsi:type="dcterms:W3CDTF">2020-02-27T12:20:04Z</dcterms:created>
  <dcterms:modified xsi:type="dcterms:W3CDTF">2024-02-06T14:37:11Z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0x0101007D90B805417C8748BE2EF49AF05E4E1F</vt:lpwstr>
  </property>
</Properties>
</file>